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estnut.net\ngroot\userdirs\cievans\My Documents\Local ROSCs\St. Clair County\FY27\"/>
    </mc:Choice>
  </mc:AlternateContent>
  <xr:revisionPtr revIDLastSave="0" documentId="8_{076613B6-A753-4851-AE3D-E165EDF1FA3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K56" i="4" l="1"/>
  <c r="K55" i="4"/>
</calcChain>
</file>

<file path=xl/sharedStrings.xml><?xml version="1.0" encoding="utf-8"?>
<sst xmlns="http://schemas.openxmlformats.org/spreadsheetml/2006/main" count="330" uniqueCount="208">
  <si>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</si>
  <si>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</si>
  <si>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</si>
  <si>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</si>
  <si>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</si>
  <si>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</si>
  <si>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</si>
  <si>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</si>
  <si>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</si>
  <si>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</si>
  <si>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</si>
  <si>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</si>
  <si>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</si>
  <si>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</si>
  <si>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</si>
  <si>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</si>
  <si>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</si>
  <si>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</si>
  <si>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</si>
  <si>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</si>
  <si>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</si>
  <si>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</si>
  <si>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</si>
  <si>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</si>
  <si>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</si>
  <si>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</si>
  <si>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</si>
  <si>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</si>
  <si>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</si>
  <si>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</si>
  <si>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</si>
  <si>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</si>
  <si>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</si>
  <si>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</si>
  <si>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</si>
  <si>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</si>
  <si>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</si>
  <si>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</si>
  <si>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</si>
  <si>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</si>
  <si>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</si>
  <si>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</si>
  <si>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</si>
  <si>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</si>
  <si>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</si>
  <si>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</si>
  <si>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</si>
  <si>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</si>
  <si>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</si>
  <si>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</si>
  <si>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</si>
  <si>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</si>
  <si>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</si>
  <si>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</si>
  <si>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</si>
  <si>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</si>
  <si>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</si>
  <si>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</si>
  <si>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</si>
  <si>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</si>
  <si>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</si>
  <si>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</si>
  <si>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</si>
  <si>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</si>
  <si>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</si>
  <si>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</si>
  <si>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</si>
  <si>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</si>
  <si>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</si>
  <si>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</si>
  <si>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</si>
  <si>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</si>
  <si>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</si>
  <si>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</si>
  <si>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</si>
  <si>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</si>
  <si>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</si>
  <si>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</si>
  <si>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</si>
  <si>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</si>
  <si>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</si>
  <si>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</si>
  <si>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</si>
  <si>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</si>
  <si>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</si>
  <si>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</si>
  <si>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</si>
  <si>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</si>
  <si>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'26</t>
  </si>
  <si>
    <t>Aug. '26</t>
  </si>
  <si>
    <t>Sep. '26</t>
  </si>
  <si>
    <t>Oct. '26</t>
  </si>
  <si>
    <t>Nov. '26</t>
  </si>
  <si>
    <t>Dec. '26</t>
  </si>
  <si>
    <t>Jan. '27</t>
  </si>
  <si>
    <t>Feb. '27</t>
  </si>
  <si>
    <t>Mar. '27</t>
  </si>
  <si>
    <t>Apr. '27</t>
  </si>
  <si>
    <t>May '27</t>
  </si>
  <si>
    <t>June '27</t>
  </si>
  <si>
    <t># of Meetings Attended in FY27</t>
  </si>
  <si>
    <t xml:space="preserve"> </t>
  </si>
  <si>
    <t>Substance Use/Mental Health Treatment Organizations</t>
  </si>
  <si>
    <t xml:space="preserve">Alexa Plant </t>
  </si>
  <si>
    <t>Angela Nelson</t>
  </si>
  <si>
    <t>Angella Holloway</t>
  </si>
  <si>
    <t xml:space="preserve">Ashley Ramos </t>
  </si>
  <si>
    <t>Bonita Forker</t>
  </si>
  <si>
    <t>Charlie Prakit</t>
  </si>
  <si>
    <t>Chadene Gillespie</t>
  </si>
  <si>
    <t xml:space="preserve">Cheyney Evans </t>
  </si>
  <si>
    <t>Chris Stanford</t>
  </si>
  <si>
    <t xml:space="preserve">Cora Hughes </t>
  </si>
  <si>
    <t xml:space="preserve">Daryl Rice </t>
  </si>
  <si>
    <t>Dawn Davis-Stellwag</t>
  </si>
  <si>
    <t>Dustin Pearcy</t>
  </si>
  <si>
    <t xml:space="preserve">Dusty Hanner </t>
  </si>
  <si>
    <t>Ebonye Hudson</t>
  </si>
  <si>
    <t xml:space="preserve">Greg Norkus </t>
  </si>
  <si>
    <t>Greg Santoni</t>
  </si>
  <si>
    <t>Jane Jung</t>
  </si>
  <si>
    <t xml:space="preserve">Jen Nagel-Fischer </t>
  </si>
  <si>
    <t>Joe Jackson</t>
  </si>
  <si>
    <t xml:space="preserve">Kathy Kehrer </t>
  </si>
  <si>
    <t xml:space="preserve">Kevin Hopkins </t>
  </si>
  <si>
    <t xml:space="preserve">Kirsten Peterson </t>
  </si>
  <si>
    <t>Kaitlyn Wilson</t>
  </si>
  <si>
    <t xml:space="preserve">Mark Knott </t>
  </si>
  <si>
    <t>Meagan McGlasson</t>
  </si>
  <si>
    <t xml:space="preserve">Marva Rucker </t>
  </si>
  <si>
    <t>Megan Hall</t>
  </si>
  <si>
    <t>Melanie Williams</t>
  </si>
  <si>
    <t>Michele Wasser</t>
  </si>
  <si>
    <t>Michelle Sturm</t>
  </si>
  <si>
    <t xml:space="preserve">Paul Fischer </t>
  </si>
  <si>
    <t>Quinella Penermon</t>
  </si>
  <si>
    <t>Ramone Collins</t>
  </si>
  <si>
    <t>Rick Richardson</t>
  </si>
  <si>
    <t>P. D. Van Klaveren</t>
  </si>
  <si>
    <t xml:space="preserve">Tee S. Whitley Baker </t>
  </si>
  <si>
    <t>Terri Hatter</t>
  </si>
  <si>
    <t>Jovana Herron</t>
  </si>
  <si>
    <t>Tina Robinson</t>
  </si>
  <si>
    <t xml:space="preserve">Toni Spivey </t>
  </si>
  <si>
    <t>Tracy Dones</t>
  </si>
  <si>
    <t xml:space="preserve">Tyrone Hill </t>
  </si>
  <si>
    <t>Violette Book</t>
  </si>
  <si>
    <t>St. Clair Co IGD</t>
  </si>
  <si>
    <t>Gateway Foundation-SOR Hospital Warm Hand-off</t>
  </si>
  <si>
    <t>Oxford House, Inc</t>
  </si>
  <si>
    <t xml:space="preserve">Comprehensive Behavioral Health </t>
  </si>
  <si>
    <t>O'Fallon Police Dept.</t>
  </si>
  <si>
    <t>Chestnut Health System-OEND/DOPP</t>
  </si>
  <si>
    <t>Gateway Foundation</t>
  </si>
  <si>
    <t>TASC-Deflection</t>
  </si>
  <si>
    <t>Local Pastor/UCM</t>
  </si>
  <si>
    <t xml:space="preserve">St. Clair CO Probation Director </t>
  </si>
  <si>
    <t xml:space="preserve">TASC-Supervisor </t>
  </si>
  <si>
    <t xml:space="preserve">AgeSmart </t>
  </si>
  <si>
    <t>Porchlight Collective SAP</t>
  </si>
  <si>
    <t xml:space="preserve">St. Clair Co 708 Mental Health Board </t>
  </si>
  <si>
    <t xml:space="preserve">Chestnut Health Systems/CCE Faith &amp; Recovery Initiative </t>
  </si>
  <si>
    <t xml:space="preserve">Chestnut Health Systems/Mad Co ROSC </t>
  </si>
  <si>
    <t>E. St. Louis District 189</t>
  </si>
  <si>
    <t>Our Brother's Keeper</t>
  </si>
  <si>
    <t>Chestnut Health Systems Mad Co ROSC Coord.</t>
  </si>
  <si>
    <t>Urban League/Save our Sons + Sisters program</t>
  </si>
  <si>
    <t>Illinois Recovery Center</t>
  </si>
  <si>
    <t>Violence Prevention Center</t>
  </si>
  <si>
    <t>Chestnut Health Systems/PREP program</t>
  </si>
  <si>
    <t>Gateway Foundation SOR Warm Hand Off</t>
  </si>
  <si>
    <t xml:space="preserve">Touchette Hospital </t>
  </si>
  <si>
    <t xml:space="preserve">Fifth Street Renaissance </t>
  </si>
  <si>
    <t xml:space="preserve">TASC/Problem Gambling </t>
  </si>
  <si>
    <t xml:space="preserve">United Congregation of Metro-East </t>
  </si>
  <si>
    <t>AMARE, NFP</t>
  </si>
  <si>
    <t>Chestnut Health Systems/St. Clair Recovery Council</t>
  </si>
  <si>
    <t>LINC, Inc.</t>
  </si>
  <si>
    <t xml:space="preserve">Chestnut Health Systems/Metro-team </t>
  </si>
  <si>
    <t>Chestnut Health Systems/</t>
  </si>
  <si>
    <t>Southern IL Healthcare Foundation</t>
  </si>
  <si>
    <t>Amare, nfp Associate Director</t>
  </si>
  <si>
    <t>Chestnut Health Systems OEND/DOPP</t>
  </si>
  <si>
    <t>Jarran Riley</t>
  </si>
  <si>
    <t xml:space="preserve">IL State Police </t>
  </si>
  <si>
    <t xml:space="preserve">Joann Guthrie </t>
  </si>
  <si>
    <t xml:space="preserve">MERS Goodwill </t>
  </si>
  <si>
    <t xml:space="preserve">Andrea Cooper </t>
  </si>
  <si>
    <t xml:space="preserve">ROE50 </t>
  </si>
  <si>
    <t>Unable to change total cell</t>
  </si>
  <si>
    <t xml:space="preserve">Ellen Mossman </t>
  </si>
  <si>
    <t xml:space="preserve">Safe Families for Children </t>
  </si>
  <si>
    <t>Jennifer Bagwell</t>
  </si>
  <si>
    <t xml:space="preserve">JewelRide </t>
  </si>
  <si>
    <t xml:space="preserve">Latosha Curry </t>
  </si>
  <si>
    <t xml:space="preserve">Humana Insurance </t>
  </si>
  <si>
    <t xml:space="preserve">Logan Gardner </t>
  </si>
  <si>
    <t xml:space="preserve">Marshmallows Hope </t>
  </si>
  <si>
    <t xml:space="preserve">Morgan Goymer </t>
  </si>
  <si>
    <t xml:space="preserve">The Gathering </t>
  </si>
  <si>
    <t xml:space="preserve">Micheal Luther </t>
  </si>
  <si>
    <t>Marilyn Green</t>
  </si>
  <si>
    <t>Il Dept of Public Health-Metro Region</t>
  </si>
  <si>
    <t xml:space="preserve">Paige Morris </t>
  </si>
  <si>
    <t xml:space="preserve">Bethany Christian Services </t>
  </si>
  <si>
    <t xml:space="preserve">Tremail Wright </t>
  </si>
  <si>
    <t xml:space="preserve">Sheridan Jordan </t>
  </si>
  <si>
    <t>Chestnut Health Systems Take Action Coalition/Clinton 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</si>
</sst>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E6" sqref="E6"/>
    </sheetView>
  </sheetViews>
  <sheetFormatPr defaultRowHeight="15.75" x14ac:dyDescent="0.25"/>
  <cols>
    <col min="1" max="1" width="46.625" customWidth="1"/>
    <col min="2" max="2" width="53.625" customWidth="1"/>
  </cols>
  <sheetData>
    <row r="1" spans="1:2" ht="33" customHeight="1" x14ac:dyDescent="0.25">
      <c r="A1" s="5" t="s">
        <v>1</v>
      </c>
      <c r="B1" s="13"/>
    </row>
    <row r="2" spans="1:2" ht="33" customHeight="1" x14ac:dyDescent="0.25">
      <c r="A2" s="2" t="s">
        <v>2</v>
      </c>
      <c r="B2" s="14"/>
    </row>
    <row r="3" spans="1:2" ht="33" customHeight="1" x14ac:dyDescent="0.25">
      <c r="A3" s="5" t="s">
        <v>3</v>
      </c>
      <c r="B3" s="13"/>
    </row>
    <row r="4" spans="1:2" ht="33" customHeight="1" x14ac:dyDescent="0.25">
      <c r="A4" s="2" t="s">
        <v>13</v>
      </c>
      <c r="B4" s="14"/>
    </row>
    <row r="5" spans="1:2" ht="33" customHeight="1" x14ac:dyDescent="0.25">
      <c r="A5" s="5" t="s">
        <v>14</v>
      </c>
      <c r="B5" s="13"/>
    </row>
    <row r="6" spans="1:2" ht="33" customHeight="1" x14ac:dyDescent="0.25">
      <c r="A6" s="2" t="s">
        <v>15</v>
      </c>
      <c r="B6" s="14"/>
    </row>
    <row r="7" spans="1:2" ht="33" customHeight="1" x14ac:dyDescent="0.25">
      <c r="A7" s="5" t="s">
        <v>12</v>
      </c>
      <c r="B7" s="13"/>
    </row>
    <row r="8" spans="1:2" ht="33" customHeight="1" x14ac:dyDescent="0.25">
      <c r="A8" s="3" t="s">
        <v>11</v>
      </c>
      <c r="B8" s="14"/>
    </row>
    <row r="9" spans="1:2" ht="33" customHeight="1" x14ac:dyDescent="0.25">
      <c r="A9" s="5" t="s">
        <v>4</v>
      </c>
      <c r="B9" s="13"/>
    </row>
    <row r="10" spans="1:2" ht="33" customHeight="1" x14ac:dyDescent="0.25">
      <c r="A10" s="2" t="s">
        <v>5</v>
      </c>
      <c r="B10" s="14"/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workbookViewId="0">
      <selection activeCell="E52" sqref="E52"/>
    </sheetView>
  </sheetViews>
  <sheetFormatPr defaultRowHeight="15.75" x14ac:dyDescent="0.25"/>
  <cols>
    <col min="1" max="1" width="27" style="17" customWidth="1"/>
    <col min="2" max="2" width="12.875" style="19" customWidth="1"/>
    <col min="3" max="3" width="20.375" style="19" customWidth="1"/>
    <col min="4" max="4" width="21.375" style="19" customWidth="1"/>
    <col min="5" max="5" width="6.875" style="19" customWidth="1"/>
    <col min="6" max="6" width="7.375" style="19" customWidth="1"/>
    <col min="7" max="9" width="7.125" style="19" customWidth="1"/>
    <col min="10" max="10" width="7.5" style="19" customWidth="1"/>
    <col min="11" max="11" width="7.375" style="19" customWidth="1"/>
    <col min="12" max="13" width="8.125" style="19" customWidth="1"/>
    <col min="14" max="14" width="8" style="19" customWidth="1"/>
    <col min="15" max="16" width="8.125" style="19" customWidth="1"/>
    <col min="17" max="17" width="9.5" customWidth="1"/>
    <col min="18" max="18" width="22" style="19" customWidth="1"/>
  </cols>
  <sheetData>
    <row r="1" spans="1:18" ht="64.5" thickTop="1" thickBot="1" x14ac:dyDescent="0.3">
      <c r="A1" s="20" t="s">
        <v>7</v>
      </c>
      <c r="B1" s="20" t="s">
        <v>0</v>
      </c>
      <c r="C1" s="20" t="s">
        <v>8</v>
      </c>
      <c r="D1" s="20" t="s">
        <v>85</v>
      </c>
      <c r="E1" s="21" t="s">
        <v>88</v>
      </c>
      <c r="F1" s="21" t="s">
        <v>89</v>
      </c>
      <c r="G1" s="21" t="s">
        <v>90</v>
      </c>
      <c r="H1" s="21" t="s">
        <v>91</v>
      </c>
      <c r="I1" s="21" t="s">
        <v>92</v>
      </c>
      <c r="J1" s="21" t="s">
        <v>93</v>
      </c>
      <c r="K1" s="21" t="s">
        <v>94</v>
      </c>
      <c r="L1" s="21" t="s">
        <v>95</v>
      </c>
      <c r="M1" s="21" t="s">
        <v>96</v>
      </c>
      <c r="N1" s="21" t="s">
        <v>97</v>
      </c>
      <c r="O1" s="21" t="s">
        <v>98</v>
      </c>
      <c r="P1" s="21" t="s">
        <v>99</v>
      </c>
      <c r="Q1" s="22" t="s">
        <v>100</v>
      </c>
      <c r="R1" s="23" t="s">
        <v>9</v>
      </c>
    </row>
    <row r="2" spans="1:18" ht="32.25" thickBot="1" x14ac:dyDescent="0.3">
      <c r="A2" s="16" t="s">
        <v>103</v>
      </c>
      <c r="B2" s="18">
        <v>46127</v>
      </c>
      <c r="C2" s="24" t="s">
        <v>20</v>
      </c>
      <c r="D2" s="16" t="s">
        <v>178</v>
      </c>
      <c r="E2" s="15">
        <v>1</v>
      </c>
      <c r="F2" s="15"/>
      <c r="G2" s="15" t="s">
        <v>101</v>
      </c>
      <c r="H2" s="15"/>
      <c r="I2" s="15"/>
      <c r="J2" s="15"/>
      <c r="K2" s="15"/>
      <c r="L2" s="15" t="s">
        <v>101</v>
      </c>
      <c r="M2" s="15" t="s">
        <v>101</v>
      </c>
      <c r="N2" s="15"/>
      <c r="O2" s="15"/>
      <c r="P2" s="15" t="s">
        <v>101</v>
      </c>
      <c r="Q2" s="4">
        <v>6</v>
      </c>
      <c r="R2" s="25" t="s">
        <v>189</v>
      </c>
    </row>
    <row r="3" spans="1:18" ht="16.5" thickBot="1" x14ac:dyDescent="0.3">
      <c r="A3" s="16" t="s">
        <v>187</v>
      </c>
      <c r="B3" s="18">
        <v>46127</v>
      </c>
      <c r="C3" s="24" t="s">
        <v>50</v>
      </c>
      <c r="D3" s="16" t="s">
        <v>188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0</v>
      </c>
      <c r="R3" s="25"/>
    </row>
    <row r="4" spans="1:18" ht="32.25" thickBot="1" x14ac:dyDescent="0.3">
      <c r="A4" s="16" t="s">
        <v>104</v>
      </c>
      <c r="B4" s="18">
        <v>46071</v>
      </c>
      <c r="C4" s="24" t="s">
        <v>80</v>
      </c>
      <c r="D4" s="16" t="s">
        <v>177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48" thickBot="1" x14ac:dyDescent="0.3">
      <c r="A5" s="16" t="s">
        <v>105</v>
      </c>
      <c r="B5" s="18">
        <v>45867</v>
      </c>
      <c r="C5" s="24" t="s">
        <v>20</v>
      </c>
      <c r="D5" s="16" t="s">
        <v>176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48" thickBot="1" x14ac:dyDescent="0.3">
      <c r="A6" s="16" t="s">
        <v>106</v>
      </c>
      <c r="B6" s="18">
        <v>45889</v>
      </c>
      <c r="C6" s="24" t="s">
        <v>70</v>
      </c>
      <c r="D6" s="16" t="s">
        <v>170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0</v>
      </c>
      <c r="R6" s="25"/>
    </row>
    <row r="7" spans="1:18" ht="32.25" thickBot="1" x14ac:dyDescent="0.3">
      <c r="A7" s="16" t="s">
        <v>107</v>
      </c>
      <c r="B7" s="18">
        <v>45945</v>
      </c>
      <c r="C7" s="24" t="s">
        <v>29</v>
      </c>
      <c r="D7" s="16" t="s">
        <v>147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48" thickBot="1" x14ac:dyDescent="0.3">
      <c r="A8" s="16" t="s">
        <v>108</v>
      </c>
      <c r="B8" s="18">
        <v>45945</v>
      </c>
      <c r="C8" s="24" t="s">
        <v>31</v>
      </c>
      <c r="D8" s="16" t="s">
        <v>148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0</v>
      </c>
      <c r="R8" s="25"/>
    </row>
    <row r="9" spans="1:18" ht="48" thickBot="1" x14ac:dyDescent="0.3">
      <c r="A9" s="16" t="s">
        <v>109</v>
      </c>
      <c r="B9" s="18">
        <v>45945</v>
      </c>
      <c r="C9" s="24" t="s">
        <v>70</v>
      </c>
      <c r="D9" s="16" t="s">
        <v>153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0</v>
      </c>
      <c r="R9" s="25"/>
    </row>
    <row r="10" spans="1:18" ht="32.25" thickBot="1" x14ac:dyDescent="0.3">
      <c r="A10" s="16" t="s">
        <v>110</v>
      </c>
      <c r="B10" s="18"/>
      <c r="C10" s="24" t="s">
        <v>20</v>
      </c>
      <c r="D10" s="16" t="s">
        <v>179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32.25" thickBot="1" x14ac:dyDescent="0.3">
      <c r="A11" s="16" t="s">
        <v>111</v>
      </c>
      <c r="B11" s="18">
        <v>45980</v>
      </c>
      <c r="C11" s="24" t="s">
        <v>20</v>
      </c>
      <c r="D11" s="16" t="s">
        <v>154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32.25" thickBot="1" x14ac:dyDescent="0.3">
      <c r="A12" s="16" t="s">
        <v>112</v>
      </c>
      <c r="B12" s="18">
        <v>45917</v>
      </c>
      <c r="C12" s="24" t="s">
        <v>21</v>
      </c>
      <c r="D12" s="16" t="s">
        <v>155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32.25" thickBot="1" x14ac:dyDescent="0.3">
      <c r="A13" s="16" t="s">
        <v>113</v>
      </c>
      <c r="B13" s="18">
        <v>45917</v>
      </c>
      <c r="C13" s="24" t="s">
        <v>30</v>
      </c>
      <c r="D13" s="16" t="s">
        <v>150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32.25" thickBot="1" x14ac:dyDescent="0.3">
      <c r="A14" s="16" t="s">
        <v>114</v>
      </c>
      <c r="B14" s="18">
        <v>45980</v>
      </c>
      <c r="C14" s="24" t="s">
        <v>36</v>
      </c>
      <c r="D14" s="16" t="s">
        <v>151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0</v>
      </c>
      <c r="R14" s="25"/>
    </row>
    <row r="15" spans="1:18" ht="32.25" thickBot="1" x14ac:dyDescent="0.3">
      <c r="A15" s="16" t="s">
        <v>115</v>
      </c>
      <c r="B15" s="18">
        <v>45867</v>
      </c>
      <c r="C15" s="24" t="s">
        <v>19</v>
      </c>
      <c r="D15" s="16" t="s">
        <v>149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0</v>
      </c>
      <c r="R15" s="25"/>
    </row>
    <row r="16" spans="1:18" ht="32.25" thickBot="1" x14ac:dyDescent="0.3">
      <c r="A16" s="16" t="s">
        <v>116</v>
      </c>
      <c r="B16" s="18">
        <v>45889</v>
      </c>
      <c r="C16" s="24" t="s">
        <v>83</v>
      </c>
      <c r="D16" s="16" t="s">
        <v>152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0</v>
      </c>
      <c r="R16" s="25"/>
    </row>
    <row r="17" spans="1:18" ht="32.25" thickBot="1" x14ac:dyDescent="0.3">
      <c r="A17" s="16" t="s">
        <v>117</v>
      </c>
      <c r="B17" s="18">
        <v>45917</v>
      </c>
      <c r="C17" s="24" t="s">
        <v>20</v>
      </c>
      <c r="D17" s="16" t="s">
        <v>154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32.25" thickBot="1" x14ac:dyDescent="0.3">
      <c r="A18" s="16" t="s">
        <v>190</v>
      </c>
      <c r="B18" s="18">
        <v>46127</v>
      </c>
      <c r="C18" s="24" t="s">
        <v>64</v>
      </c>
      <c r="D18" s="16" t="s">
        <v>191</v>
      </c>
      <c r="E18" s="1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/>
    </row>
    <row r="19" spans="1:18" ht="32.25" thickBot="1" x14ac:dyDescent="0.3">
      <c r="A19" s="16" t="s">
        <v>118</v>
      </c>
      <c r="B19" s="18">
        <v>45867</v>
      </c>
      <c r="C19" s="24" t="s">
        <v>45</v>
      </c>
      <c r="D19" s="16" t="s">
        <v>156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32.25" thickBot="1" x14ac:dyDescent="0.3">
      <c r="A20" s="16" t="s">
        <v>119</v>
      </c>
      <c r="B20" s="18">
        <v>45990</v>
      </c>
      <c r="C20" s="24" t="s">
        <v>20</v>
      </c>
      <c r="D20" s="16" t="s">
        <v>157</v>
      </c>
      <c r="E20" s="15">
        <v>1</v>
      </c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1</v>
      </c>
      <c r="R20" s="25"/>
    </row>
    <row r="21" spans="1:18" ht="32.25" thickBot="1" x14ac:dyDescent="0.3">
      <c r="A21" s="16" t="s">
        <v>120</v>
      </c>
      <c r="B21" s="18">
        <v>45990</v>
      </c>
      <c r="C21" s="24" t="s">
        <v>80</v>
      </c>
      <c r="D21" s="16" t="s">
        <v>158</v>
      </c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6.5" thickBot="1" x14ac:dyDescent="0.3">
      <c r="A22" s="16" t="s">
        <v>183</v>
      </c>
      <c r="B22" s="18">
        <v>45980</v>
      </c>
      <c r="C22" s="24" t="s">
        <v>38</v>
      </c>
      <c r="D22" s="16" t="s">
        <v>184</v>
      </c>
      <c r="E22" s="15">
        <v>1</v>
      </c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1</v>
      </c>
      <c r="R22" s="25"/>
    </row>
    <row r="23" spans="1:18" ht="32.25" thickBot="1" x14ac:dyDescent="0.3">
      <c r="A23" s="16" t="s">
        <v>121</v>
      </c>
      <c r="B23" s="18">
        <v>45890</v>
      </c>
      <c r="C23" s="24" t="s">
        <v>83</v>
      </c>
      <c r="D23" s="16" t="s">
        <v>159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6.5" thickBot="1" x14ac:dyDescent="0.3">
      <c r="A24" s="16" t="s">
        <v>192</v>
      </c>
      <c r="B24" s="18">
        <v>46071</v>
      </c>
      <c r="C24" s="24" t="s">
        <v>61</v>
      </c>
      <c r="D24" s="16" t="s">
        <v>193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32.25" thickBot="1" x14ac:dyDescent="0.3">
      <c r="A25" s="16" t="s">
        <v>185</v>
      </c>
      <c r="B25" s="18">
        <v>46008</v>
      </c>
      <c r="C25" s="24" t="s">
        <v>71</v>
      </c>
      <c r="D25" s="16" t="s">
        <v>186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32.25" thickBot="1" x14ac:dyDescent="0.3">
      <c r="A26" s="16" t="s">
        <v>122</v>
      </c>
      <c r="B26" s="18">
        <v>45867</v>
      </c>
      <c r="C26" s="24" t="s">
        <v>35</v>
      </c>
      <c r="D26" s="16" t="s">
        <v>160</v>
      </c>
      <c r="E26" s="15">
        <v>1</v>
      </c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1</v>
      </c>
      <c r="R26" s="25"/>
    </row>
    <row r="27" spans="1:18" ht="32.25" thickBot="1" x14ac:dyDescent="0.3">
      <c r="A27" s="16" t="s">
        <v>141</v>
      </c>
      <c r="B27" s="18">
        <v>45917</v>
      </c>
      <c r="C27" s="24" t="s">
        <v>20</v>
      </c>
      <c r="D27" s="16" t="s">
        <v>178</v>
      </c>
      <c r="E27" s="15">
        <v>1</v>
      </c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1</v>
      </c>
      <c r="R27" s="25"/>
    </row>
    <row r="28" spans="1:18" ht="32.25" thickBot="1" x14ac:dyDescent="0.3">
      <c r="A28" s="16" t="s">
        <v>126</v>
      </c>
      <c r="B28" s="18">
        <v>45917</v>
      </c>
      <c r="C28" s="24" t="s">
        <v>20</v>
      </c>
      <c r="D28" s="16" t="s">
        <v>162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48" thickBot="1" x14ac:dyDescent="0.3">
      <c r="A29" s="16" t="s">
        <v>123</v>
      </c>
      <c r="B29" s="18">
        <v>45890</v>
      </c>
      <c r="C29" s="24" t="s">
        <v>23</v>
      </c>
      <c r="D29" s="16" t="s">
        <v>161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6.5" thickBot="1" x14ac:dyDescent="0.3">
      <c r="A30" s="16" t="s">
        <v>124</v>
      </c>
      <c r="B30" s="18">
        <v>45990</v>
      </c>
      <c r="C30" s="24" t="s">
        <v>50</v>
      </c>
      <c r="D30" s="16" t="s">
        <v>163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32.25" thickBot="1" x14ac:dyDescent="0.3">
      <c r="A31" s="16" t="s">
        <v>125</v>
      </c>
      <c r="B31" s="18">
        <v>45867</v>
      </c>
      <c r="C31" s="24" t="s">
        <v>71</v>
      </c>
      <c r="D31" s="16" t="s">
        <v>164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6.5" thickBot="1" x14ac:dyDescent="0.3">
      <c r="A32" s="16" t="s">
        <v>194</v>
      </c>
      <c r="B32" s="18">
        <v>46128</v>
      </c>
      <c r="C32" s="24" t="s">
        <v>58</v>
      </c>
      <c r="D32" s="16" t="s">
        <v>195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6.5" thickBot="1" x14ac:dyDescent="0.3">
      <c r="A33" s="16" t="s">
        <v>196</v>
      </c>
      <c r="B33" s="18">
        <v>46128</v>
      </c>
      <c r="C33" s="24" t="s">
        <v>64</v>
      </c>
      <c r="D33" s="16" t="s">
        <v>197</v>
      </c>
      <c r="E33" s="15">
        <v>1</v>
      </c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1</v>
      </c>
      <c r="R33" s="25"/>
    </row>
    <row r="34" spans="1:18" ht="32.25" thickBot="1" x14ac:dyDescent="0.3">
      <c r="A34" s="16" t="s">
        <v>201</v>
      </c>
      <c r="B34" s="18">
        <v>45990</v>
      </c>
      <c r="C34" s="24" t="s">
        <v>28</v>
      </c>
      <c r="D34" s="16" t="s">
        <v>202</v>
      </c>
      <c r="E34" s="15">
        <v>1</v>
      </c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1</v>
      </c>
      <c r="R34" s="25"/>
    </row>
    <row r="35" spans="1:18" ht="48" thickBot="1" x14ac:dyDescent="0.3">
      <c r="A35" s="16" t="s">
        <v>127</v>
      </c>
      <c r="B35" s="18">
        <v>45867</v>
      </c>
      <c r="C35" s="24" t="s">
        <v>20</v>
      </c>
      <c r="D35" s="16" t="s">
        <v>165</v>
      </c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32.25" thickBot="1" x14ac:dyDescent="0.3">
      <c r="A36" s="16" t="s">
        <v>129</v>
      </c>
      <c r="B36" s="18">
        <v>45945</v>
      </c>
      <c r="C36" s="24" t="s">
        <v>71</v>
      </c>
      <c r="D36" s="16" t="s">
        <v>166</v>
      </c>
      <c r="E36" s="15">
        <v>1</v>
      </c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1</v>
      </c>
      <c r="R36" s="25"/>
    </row>
    <row r="37" spans="1:18" ht="32.25" thickBot="1" x14ac:dyDescent="0.3">
      <c r="A37" s="16" t="s">
        <v>128</v>
      </c>
      <c r="B37" s="18">
        <v>45990</v>
      </c>
      <c r="C37" s="24" t="s">
        <v>19</v>
      </c>
      <c r="D37" s="16" t="s">
        <v>167</v>
      </c>
      <c r="E37" s="15">
        <v>1</v>
      </c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1</v>
      </c>
      <c r="R37" s="25"/>
    </row>
    <row r="38" spans="1:18" ht="32.25" thickBot="1" x14ac:dyDescent="0.3">
      <c r="A38" s="16" t="s">
        <v>130</v>
      </c>
      <c r="B38" s="18">
        <v>45990</v>
      </c>
      <c r="C38" s="24" t="s">
        <v>79</v>
      </c>
      <c r="D38" s="16" t="s">
        <v>168</v>
      </c>
      <c r="E38" s="15">
        <v>1</v>
      </c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1</v>
      </c>
      <c r="R38" s="25"/>
    </row>
    <row r="39" spans="1:18" ht="32.25" thickBot="1" x14ac:dyDescent="0.3">
      <c r="A39" s="16" t="s">
        <v>131</v>
      </c>
      <c r="B39" s="18">
        <v>46127</v>
      </c>
      <c r="C39" s="24" t="s">
        <v>52</v>
      </c>
      <c r="D39" s="16" t="s">
        <v>169</v>
      </c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32.25" thickBot="1" x14ac:dyDescent="0.3">
      <c r="A40" s="16" t="s">
        <v>200</v>
      </c>
      <c r="B40" s="18">
        <v>45917</v>
      </c>
      <c r="C40" s="24" t="s">
        <v>83</v>
      </c>
      <c r="D40" s="16" t="s">
        <v>152</v>
      </c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32.25" thickBot="1" x14ac:dyDescent="0.3">
      <c r="A41" s="16" t="s">
        <v>132</v>
      </c>
      <c r="B41" s="18">
        <v>45945</v>
      </c>
      <c r="C41" s="24" t="s">
        <v>30</v>
      </c>
      <c r="D41" s="16" t="s">
        <v>170</v>
      </c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6.5" thickBot="1" x14ac:dyDescent="0.3">
      <c r="A42" s="16" t="s">
        <v>133</v>
      </c>
      <c r="B42" s="18">
        <v>45945</v>
      </c>
      <c r="C42" s="24" t="s">
        <v>39</v>
      </c>
      <c r="D42" s="16" t="s">
        <v>171</v>
      </c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32.25" thickBot="1" x14ac:dyDescent="0.3">
      <c r="A43" s="16" t="s">
        <v>198</v>
      </c>
      <c r="B43" s="18">
        <v>46128</v>
      </c>
      <c r="C43" s="24" t="s">
        <v>21</v>
      </c>
      <c r="D43" s="16" t="s">
        <v>199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32.25" thickBot="1" x14ac:dyDescent="0.3">
      <c r="A44" s="16" t="s">
        <v>203</v>
      </c>
      <c r="B44" s="18">
        <v>46071</v>
      </c>
      <c r="C44" s="24" t="s">
        <v>52</v>
      </c>
      <c r="D44" s="16" t="s">
        <v>204</v>
      </c>
      <c r="E44" s="15">
        <v>1</v>
      </c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1</v>
      </c>
      <c r="R44" s="25"/>
    </row>
    <row r="45" spans="1:18" ht="32.25" thickBot="1" x14ac:dyDescent="0.3">
      <c r="A45" s="16" t="s">
        <v>134</v>
      </c>
      <c r="B45" s="18">
        <v>45890</v>
      </c>
      <c r="C45" s="24" t="s">
        <v>83</v>
      </c>
      <c r="D45" s="16" t="s">
        <v>159</v>
      </c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32.25" thickBot="1" x14ac:dyDescent="0.3">
      <c r="A46" s="16" t="s">
        <v>138</v>
      </c>
      <c r="B46" s="18">
        <v>45945</v>
      </c>
      <c r="C46" s="24" t="s">
        <v>83</v>
      </c>
      <c r="D46" s="16" t="s">
        <v>172</v>
      </c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32.25" thickBot="1" x14ac:dyDescent="0.3">
      <c r="A47" s="16" t="s">
        <v>135</v>
      </c>
      <c r="B47" s="18">
        <v>46071</v>
      </c>
      <c r="C47" s="24" t="s">
        <v>80</v>
      </c>
      <c r="D47" s="16" t="s">
        <v>173</v>
      </c>
      <c r="E47" s="15">
        <v>1</v>
      </c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1</v>
      </c>
      <c r="R47" s="25"/>
    </row>
    <row r="48" spans="1:18" ht="32.25" thickBot="1" x14ac:dyDescent="0.3">
      <c r="A48" s="16" t="s">
        <v>136</v>
      </c>
      <c r="B48" s="18">
        <v>45945</v>
      </c>
      <c r="C48" s="24" t="s">
        <v>71</v>
      </c>
      <c r="D48" s="16" t="s">
        <v>174</v>
      </c>
      <c r="E48" s="15">
        <v>1</v>
      </c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1</v>
      </c>
      <c r="R48" s="25"/>
    </row>
    <row r="49" spans="1:18" ht="32.25" thickBot="1" x14ac:dyDescent="0.3">
      <c r="A49" s="16" t="s">
        <v>137</v>
      </c>
      <c r="B49" s="18">
        <v>46127</v>
      </c>
      <c r="C49" s="24" t="s">
        <v>18</v>
      </c>
      <c r="D49" s="16" t="s">
        <v>175</v>
      </c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48" thickBot="1" x14ac:dyDescent="0.3">
      <c r="A50" s="16" t="s">
        <v>206</v>
      </c>
      <c r="B50" s="18">
        <v>45890</v>
      </c>
      <c r="C50" s="24" t="s">
        <v>20</v>
      </c>
      <c r="D50" s="16" t="s">
        <v>207</v>
      </c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48" thickBot="1" x14ac:dyDescent="0.3">
      <c r="A51" s="16" t="s">
        <v>139</v>
      </c>
      <c r="B51" s="18">
        <v>45945</v>
      </c>
      <c r="C51" s="24" t="s">
        <v>70</v>
      </c>
      <c r="D51" s="16" t="s">
        <v>153</v>
      </c>
      <c r="E51" s="15">
        <v>1</v>
      </c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1</v>
      </c>
      <c r="R51" s="25"/>
    </row>
    <row r="52" spans="1:18" ht="32.25" thickBot="1" x14ac:dyDescent="0.3">
      <c r="A52" s="16" t="s">
        <v>140</v>
      </c>
      <c r="B52" s="18">
        <v>46071</v>
      </c>
      <c r="C52" s="24" t="s">
        <v>58</v>
      </c>
      <c r="D52" s="16" t="s">
        <v>180</v>
      </c>
      <c r="E52" s="15">
        <v>1</v>
      </c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1</v>
      </c>
      <c r="R52" s="25"/>
    </row>
    <row r="53" spans="1:18" ht="32.25" thickBot="1" x14ac:dyDescent="0.3">
      <c r="A53" s="16" t="s">
        <v>142</v>
      </c>
      <c r="B53" s="18">
        <v>46127</v>
      </c>
      <c r="C53" s="24" t="s">
        <v>20</v>
      </c>
      <c r="D53" s="16" t="s">
        <v>178</v>
      </c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32.25" thickBot="1" x14ac:dyDescent="0.3">
      <c r="A54" s="16" t="s">
        <v>143</v>
      </c>
      <c r="B54" s="18">
        <v>45945</v>
      </c>
      <c r="C54" s="24" t="s">
        <v>30</v>
      </c>
      <c r="D54" s="16" t="s">
        <v>170</v>
      </c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48" thickBot="1" x14ac:dyDescent="0.3">
      <c r="A55" s="16" t="s">
        <v>144</v>
      </c>
      <c r="B55" s="18">
        <v>45867</v>
      </c>
      <c r="C55" s="24" t="s">
        <v>23</v>
      </c>
      <c r="D55" s="16" t="s">
        <v>161</v>
      </c>
      <c r="E55" s="15">
        <v>1</v>
      </c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1</v>
      </c>
      <c r="R55" s="25"/>
    </row>
    <row r="56" spans="1:18" ht="32.25" thickBot="1" x14ac:dyDescent="0.3">
      <c r="A56" s="16" t="s">
        <v>205</v>
      </c>
      <c r="B56" s="18">
        <v>46071</v>
      </c>
      <c r="C56" s="24" t="s">
        <v>80</v>
      </c>
      <c r="D56" s="16" t="s">
        <v>177</v>
      </c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32.25" thickBot="1" x14ac:dyDescent="0.3">
      <c r="A57" s="16" t="s">
        <v>145</v>
      </c>
      <c r="B57" s="18">
        <v>45889</v>
      </c>
      <c r="C57" s="24" t="s">
        <v>18</v>
      </c>
      <c r="D57" s="16" t="s">
        <v>181</v>
      </c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32.25" thickBot="1" x14ac:dyDescent="0.3">
      <c r="A58" s="16" t="s">
        <v>146</v>
      </c>
      <c r="B58" s="18">
        <v>45889</v>
      </c>
      <c r="C58" s="24" t="s">
        <v>83</v>
      </c>
      <c r="D58" s="16" t="s">
        <v>182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6.5" thickBot="1" x14ac:dyDescent="0.3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6.5" thickBot="1" x14ac:dyDescent="0.3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6.5" thickBot="1" x14ac:dyDescent="0.3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6.5" thickBot="1" x14ac:dyDescent="0.3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6.5" thickBot="1" x14ac:dyDescent="0.3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6.5" thickBot="1" x14ac:dyDescent="0.3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6.5" thickBot="1" x14ac:dyDescent="0.3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6.5" thickBot="1" x14ac:dyDescent="0.3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6.5" thickBot="1" x14ac:dyDescent="0.3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6.5" thickBot="1" x14ac:dyDescent="0.3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6.5" thickBot="1" x14ac:dyDescent="0.3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6.5" thickBot="1" x14ac:dyDescent="0.3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6.5" thickBot="1" x14ac:dyDescent="0.3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6.5" thickBot="1" x14ac:dyDescent="0.3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6.5" thickBot="1" x14ac:dyDescent="0.3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6.5" thickBot="1" x14ac:dyDescent="0.3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6.5" thickBot="1" x14ac:dyDescent="0.3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6.5" thickBot="1" x14ac:dyDescent="0.3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6.5" thickBot="1" x14ac:dyDescent="0.3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6.5" thickBot="1" x14ac:dyDescent="0.3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6.5" thickBot="1" x14ac:dyDescent="0.3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6.5" thickBot="1" x14ac:dyDescent="0.3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6.5" thickBot="1" x14ac:dyDescent="0.3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6.5" thickBot="1" x14ac:dyDescent="0.3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6.5" thickBot="1" x14ac:dyDescent="0.3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6.5" thickBot="1" x14ac:dyDescent="0.3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6.5" thickBot="1" x14ac:dyDescent="0.3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6.5" thickBot="1" x14ac:dyDescent="0.3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6.5" thickBot="1" x14ac:dyDescent="0.3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6.5" thickBot="1" x14ac:dyDescent="0.3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6.5" thickBot="1" x14ac:dyDescent="0.3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6.5" thickBot="1" x14ac:dyDescent="0.3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6.5" thickBot="1" x14ac:dyDescent="0.3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6.5" thickBot="1" x14ac:dyDescent="0.3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6.5" thickBot="1" x14ac:dyDescent="0.3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6.5" thickBot="1" x14ac:dyDescent="0.3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6.5" thickBot="1" x14ac:dyDescent="0.3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6.5" thickBot="1" x14ac:dyDescent="0.3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6.5" thickBot="1" x14ac:dyDescent="0.3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6.5" thickBot="1" x14ac:dyDescent="0.3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6.5" thickBot="1" x14ac:dyDescent="0.3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6.5" thickBot="1" x14ac:dyDescent="0.3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6.5" thickBot="1" x14ac:dyDescent="0.3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6.5" thickBot="1" x14ac:dyDescent="0.3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6.5" thickBot="1" x14ac:dyDescent="0.3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6.5" thickBot="1" x14ac:dyDescent="0.3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6.5" thickBot="1" x14ac:dyDescent="0.3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6.5" thickBot="1" x14ac:dyDescent="0.3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6.5" thickBot="1" x14ac:dyDescent="0.3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6.5" thickBot="1" x14ac:dyDescent="0.3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6.5" thickBot="1" x14ac:dyDescent="0.3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6.5" thickBot="1" x14ac:dyDescent="0.3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6.5" thickBot="1" x14ac:dyDescent="0.3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6.5" thickBot="1" x14ac:dyDescent="0.3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6.5" thickBot="1" x14ac:dyDescent="0.3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6.5" thickBot="1" x14ac:dyDescent="0.3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6.5" thickBot="1" x14ac:dyDescent="0.3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6.5" thickBot="1" x14ac:dyDescent="0.3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6.5" thickBot="1" x14ac:dyDescent="0.3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6.5" thickBot="1" x14ac:dyDescent="0.3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6.5" thickBot="1" x14ac:dyDescent="0.3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6.5" thickBot="1" x14ac:dyDescent="0.3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6.5" thickBot="1" x14ac:dyDescent="0.3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6.5" thickBot="1" x14ac:dyDescent="0.3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6.5" thickBot="1" x14ac:dyDescent="0.3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6.5" thickBot="1" x14ac:dyDescent="0.3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6.5" thickBot="1" x14ac:dyDescent="0.3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6.5" thickBot="1" x14ac:dyDescent="0.3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6.5" thickBot="1" x14ac:dyDescent="0.3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6.5" thickBot="1" x14ac:dyDescent="0.3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6.5" thickBot="1" x14ac:dyDescent="0.3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6.5" thickBot="1" x14ac:dyDescent="0.3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6.5" thickBot="1" x14ac:dyDescent="0.3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6.5" thickBot="1" x14ac:dyDescent="0.3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6.5" thickBot="1" x14ac:dyDescent="0.3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6.5" thickBot="1" x14ac:dyDescent="0.3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6.5" thickBot="1" x14ac:dyDescent="0.3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6.5" thickBot="1" x14ac:dyDescent="0.3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6.5" thickBot="1" x14ac:dyDescent="0.3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6.5" thickBot="1" x14ac:dyDescent="0.3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6.5" thickBot="1" x14ac:dyDescent="0.3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6.5" thickBot="1" x14ac:dyDescent="0.3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6.5" thickBot="1" x14ac:dyDescent="0.3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6.5" thickBot="1" x14ac:dyDescent="0.3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6.5" thickBot="1" x14ac:dyDescent="0.3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6.5" thickBot="1" x14ac:dyDescent="0.3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6.5" thickBot="1" x14ac:dyDescent="0.3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6.5" thickBot="1" x14ac:dyDescent="0.3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6.5" thickBot="1" x14ac:dyDescent="0.3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6.5" thickBot="1" x14ac:dyDescent="0.3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6.5" thickBot="1" x14ac:dyDescent="0.3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6.5" thickBot="1" x14ac:dyDescent="0.3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6.5" thickBot="1" x14ac:dyDescent="0.3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6.5" thickBot="1" x14ac:dyDescent="0.3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6.5" thickBot="1" x14ac:dyDescent="0.3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6.5" thickBot="1" x14ac:dyDescent="0.3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6.5" thickBot="1" x14ac:dyDescent="0.3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6.5" thickBot="1" x14ac:dyDescent="0.3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6.5" thickBot="1" x14ac:dyDescent="0.3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6.5" thickBot="1" x14ac:dyDescent="0.3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6.5" thickBot="1" x14ac:dyDescent="0.3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6.5" thickBot="1" x14ac:dyDescent="0.3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6.5" thickBot="1" x14ac:dyDescent="0.3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6.5" thickBot="1" x14ac:dyDescent="0.3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6.5" thickBot="1" x14ac:dyDescent="0.3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6.5" thickBot="1" x14ac:dyDescent="0.3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6.5" thickBot="1" x14ac:dyDescent="0.3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6.5" thickBot="1" x14ac:dyDescent="0.3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6.5" thickBot="1" x14ac:dyDescent="0.3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6.5" thickBot="1" x14ac:dyDescent="0.3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6.5" thickBot="1" x14ac:dyDescent="0.3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6.5" thickBot="1" x14ac:dyDescent="0.3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6.5" thickBot="1" x14ac:dyDescent="0.3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6.5" thickBot="1" x14ac:dyDescent="0.3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6.5" thickBot="1" x14ac:dyDescent="0.3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6.5" thickBot="1" x14ac:dyDescent="0.3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6.5" thickBot="1" x14ac:dyDescent="0.3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6.5" thickBot="1" x14ac:dyDescent="0.3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6.5" thickBot="1" x14ac:dyDescent="0.3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6.5" thickBot="1" x14ac:dyDescent="0.3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6.5" thickBot="1" x14ac:dyDescent="0.3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6.5" thickBot="1" x14ac:dyDescent="0.3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6.5" thickBot="1" x14ac:dyDescent="0.3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6.5" thickBot="1" x14ac:dyDescent="0.3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6.5" thickBot="1" x14ac:dyDescent="0.3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6.5" thickBot="1" x14ac:dyDescent="0.3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6.5" thickBot="1" x14ac:dyDescent="0.3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6.5" thickBot="1" x14ac:dyDescent="0.3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6.5" thickBot="1" x14ac:dyDescent="0.3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6.5" thickBot="1" x14ac:dyDescent="0.3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6.5" thickBot="1" x14ac:dyDescent="0.3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6.5" thickBot="1" x14ac:dyDescent="0.3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6.5" thickBot="1" x14ac:dyDescent="0.3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6.5" thickBot="1" x14ac:dyDescent="0.3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6.5" thickBot="1" x14ac:dyDescent="0.3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6.5" thickBot="1" x14ac:dyDescent="0.3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6.5" thickBot="1" x14ac:dyDescent="0.3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6.5" thickBot="1" x14ac:dyDescent="0.3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6.5" thickBot="1" x14ac:dyDescent="0.3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6.5" thickBot="1" x14ac:dyDescent="0.3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6.5" thickBot="1" x14ac:dyDescent="0.3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6.5" thickBot="1" x14ac:dyDescent="0.3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6.5" thickBot="1" x14ac:dyDescent="0.3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6.5" thickBot="1" x14ac:dyDescent="0.3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6.5" thickBot="1" x14ac:dyDescent="0.3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6.5" thickBot="1" x14ac:dyDescent="0.3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6.5" thickBot="1" x14ac:dyDescent="0.3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6.5" thickBot="1" x14ac:dyDescent="0.3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6.5" thickBot="1" x14ac:dyDescent="0.3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6.5" thickBot="1" x14ac:dyDescent="0.3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6.5" thickBot="1" x14ac:dyDescent="0.3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6.5" thickBot="1" x14ac:dyDescent="0.3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6.5" thickBot="1" x14ac:dyDescent="0.3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6.5" thickBot="1" x14ac:dyDescent="0.3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6.5" thickBot="1" x14ac:dyDescent="0.3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6.5" thickBot="1" x14ac:dyDescent="0.3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6.5" thickBot="1" x14ac:dyDescent="0.3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6.5" thickBot="1" x14ac:dyDescent="0.3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6.5" thickBot="1" x14ac:dyDescent="0.3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6.5" thickBot="1" x14ac:dyDescent="0.3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6.5" thickBot="1" x14ac:dyDescent="0.3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6.5" thickBot="1" x14ac:dyDescent="0.3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6.5" thickBot="1" x14ac:dyDescent="0.3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6.5" thickBot="1" x14ac:dyDescent="0.3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6.5" thickBot="1" x14ac:dyDescent="0.3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6.5" thickBot="1" x14ac:dyDescent="0.3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6.5" thickBot="1" x14ac:dyDescent="0.3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6.5" thickBot="1" x14ac:dyDescent="0.3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6.5" thickBot="1" x14ac:dyDescent="0.3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6.5" thickBot="1" x14ac:dyDescent="0.3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6.5" thickBot="1" x14ac:dyDescent="0.3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6.5" thickBot="1" x14ac:dyDescent="0.3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6.5" thickBot="1" x14ac:dyDescent="0.3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6.5" thickBot="1" x14ac:dyDescent="0.3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6.5" thickBot="1" x14ac:dyDescent="0.3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6.5" thickBot="1" x14ac:dyDescent="0.3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6.5" thickBot="1" x14ac:dyDescent="0.3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6.5" thickBot="1" x14ac:dyDescent="0.3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6.5" thickBot="1" x14ac:dyDescent="0.3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6.5" thickBot="1" x14ac:dyDescent="0.3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6.5" thickBot="1" x14ac:dyDescent="0.3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6.5" thickBot="1" x14ac:dyDescent="0.3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6.5" thickBot="1" x14ac:dyDescent="0.3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6.5" thickBot="1" x14ac:dyDescent="0.3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6.5" thickBot="1" x14ac:dyDescent="0.3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6.5" thickBot="1" x14ac:dyDescent="0.3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6.5" thickBot="1" x14ac:dyDescent="0.3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6.5" thickBot="1" x14ac:dyDescent="0.3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6.5" thickBot="1" x14ac:dyDescent="0.3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6.5" thickBot="1" x14ac:dyDescent="0.3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6.5" thickBot="1" x14ac:dyDescent="0.3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6.5" thickBot="1" x14ac:dyDescent="0.3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6.5" thickBot="1" x14ac:dyDescent="0.3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pMcbwrzzclqxFaMLOW9aczUxGIo2EHL+bfQMNnmcWWsvD/VPPT3eCXRPs1BHtNHl6/fOwO9W1ayeeaO9kExG1Q==" saltValue="mzpxgrO9JjPN7JU0wBaqng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A6" sqref="A6"/>
    </sheetView>
  </sheetViews>
  <sheetFormatPr defaultRowHeight="15.75" x14ac:dyDescent="0.25"/>
  <cols>
    <col min="1" max="1" width="25.625" customWidth="1"/>
    <col min="2" max="2" width="22.375" customWidth="1"/>
    <col min="3" max="3" width="20.875" customWidth="1"/>
    <col min="4" max="4" width="19.375" customWidth="1"/>
    <col min="5" max="6" width="17.625" customWidth="1"/>
    <col min="7" max="7" width="8" customWidth="1"/>
    <col min="8" max="8" width="9.875" customWidth="1"/>
    <col min="10" max="10" width="35.125" customWidth="1"/>
  </cols>
  <sheetData>
    <row r="1" spans="1:11" ht="60" customHeight="1" x14ac:dyDescent="0.25">
      <c r="A1" s="29" t="s">
        <v>72</v>
      </c>
      <c r="B1" s="29"/>
      <c r="C1" s="30"/>
      <c r="D1" s="30"/>
      <c r="E1" s="30"/>
      <c r="F1" s="31"/>
      <c r="J1" t="s">
        <v>82</v>
      </c>
      <c r="K1" t="s">
        <v>84</v>
      </c>
    </row>
    <row r="2" spans="1:11" ht="39.950000000000003" customHeight="1" x14ac:dyDescent="0.25">
      <c r="A2" s="6" t="s">
        <v>8</v>
      </c>
      <c r="B2" s="26" t="s">
        <v>6</v>
      </c>
      <c r="C2" s="27"/>
      <c r="D2" s="27"/>
      <c r="E2" s="27"/>
      <c r="F2" s="28"/>
      <c r="J2" s="12" t="s">
        <v>55</v>
      </c>
      <c r="K2">
        <f>COUNTIF('2. ROSC Active'!C2:C251,J2)</f>
        <v>0</v>
      </c>
    </row>
    <row r="3" spans="1:11" ht="39.950000000000003" customHeight="1" x14ac:dyDescent="0.25">
      <c r="A3" s="8" t="s">
        <v>24</v>
      </c>
      <c r="B3" s="7" t="s">
        <v>73</v>
      </c>
      <c r="C3" s="7" t="s">
        <v>74</v>
      </c>
      <c r="D3" s="7" t="s">
        <v>75</v>
      </c>
      <c r="E3" s="7"/>
      <c r="F3" s="9"/>
      <c r="J3" s="12" t="s">
        <v>56</v>
      </c>
      <c r="K3">
        <f>COUNTIF('2. ROSC Active'!C2:C251,J3)</f>
        <v>0</v>
      </c>
    </row>
    <row r="4" spans="1:11" ht="39.950000000000003" customHeight="1" x14ac:dyDescent="0.25">
      <c r="A4" s="1" t="s">
        <v>16</v>
      </c>
      <c r="B4" s="6" t="s">
        <v>18</v>
      </c>
      <c r="C4" s="6" t="s">
        <v>65</v>
      </c>
      <c r="D4" s="6" t="s">
        <v>19</v>
      </c>
      <c r="E4" s="6" t="s">
        <v>20</v>
      </c>
      <c r="F4" s="10"/>
      <c r="J4" s="12" t="s">
        <v>61</v>
      </c>
      <c r="K4">
        <f>COUNTIF('2. ROSC Active'!C2:C251,J4)</f>
        <v>1</v>
      </c>
    </row>
    <row r="5" spans="1:11" ht="39.950000000000003" customHeight="1" x14ac:dyDescent="0.25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67</v>
      </c>
      <c r="K5">
        <f>COUNTIF('2. ROSC Active'!C2:C251,J5)</f>
        <v>0</v>
      </c>
    </row>
    <row r="6" spans="1:11" ht="39.950000000000003" customHeight="1" x14ac:dyDescent="0.25">
      <c r="A6" s="1" t="s">
        <v>25</v>
      </c>
      <c r="B6" s="6" t="s">
        <v>76</v>
      </c>
      <c r="C6" s="6" t="s">
        <v>77</v>
      </c>
      <c r="D6" s="6" t="s">
        <v>78</v>
      </c>
      <c r="E6" s="6"/>
      <c r="F6" s="10"/>
      <c r="J6" s="12" t="s">
        <v>50</v>
      </c>
      <c r="K6">
        <f>COUNTIF('2. ROSC Active'!C2:C251,J6)</f>
        <v>2</v>
      </c>
    </row>
    <row r="7" spans="1:11" ht="51" customHeight="1" x14ac:dyDescent="0.25">
      <c r="A7" s="1" t="s">
        <v>68</v>
      </c>
      <c r="B7" s="6" t="s">
        <v>69</v>
      </c>
      <c r="C7" s="6" t="s">
        <v>70</v>
      </c>
      <c r="D7" s="6" t="s">
        <v>71</v>
      </c>
      <c r="E7" s="6" t="s">
        <v>79</v>
      </c>
      <c r="F7" s="6" t="s">
        <v>80</v>
      </c>
      <c r="J7" s="12" t="s">
        <v>49</v>
      </c>
      <c r="K7">
        <f>COUNTIF('2. ROSC Active'!C2:C251,J7)</f>
        <v>0</v>
      </c>
    </row>
    <row r="8" spans="1:11" ht="48.75" customHeight="1" x14ac:dyDescent="0.25">
      <c r="A8" s="1" t="s">
        <v>26</v>
      </c>
      <c r="B8" s="6" t="s">
        <v>27</v>
      </c>
      <c r="C8" s="6" t="s">
        <v>29</v>
      </c>
      <c r="D8" s="7" t="s">
        <v>35</v>
      </c>
      <c r="E8" s="6" t="s">
        <v>28</v>
      </c>
      <c r="F8" s="6" t="s">
        <v>66</v>
      </c>
      <c r="J8" s="12" t="s">
        <v>63</v>
      </c>
      <c r="K8">
        <f>COUNTIF('2. ROSC Active'!C2:C251,J8)</f>
        <v>0</v>
      </c>
    </row>
    <row r="9" spans="1:11" ht="47.25" customHeight="1" x14ac:dyDescent="0.25">
      <c r="A9" s="1" t="s">
        <v>102</v>
      </c>
      <c r="B9" s="6" t="s">
        <v>30</v>
      </c>
      <c r="C9" s="6" t="s">
        <v>31</v>
      </c>
      <c r="D9" s="6" t="s">
        <v>40</v>
      </c>
      <c r="E9" s="6" t="s">
        <v>57</v>
      </c>
      <c r="F9" s="10"/>
      <c r="J9" s="12" t="s">
        <v>21</v>
      </c>
      <c r="K9">
        <f>COUNTIF('2. ROSC Active'!C2:C251,J9)</f>
        <v>2</v>
      </c>
    </row>
    <row r="10" spans="1:11" ht="39.950000000000003" customHeight="1" x14ac:dyDescent="0.25">
      <c r="A10" s="1" t="s">
        <v>32</v>
      </c>
      <c r="B10" s="6" t="s">
        <v>33</v>
      </c>
      <c r="C10" s="6" t="s">
        <v>39</v>
      </c>
      <c r="D10" s="6" t="s">
        <v>34</v>
      </c>
      <c r="E10" s="6" t="s">
        <v>58</v>
      </c>
      <c r="F10" s="10"/>
      <c r="J10" s="12" t="s">
        <v>22</v>
      </c>
      <c r="K10">
        <f>COUNTIF('2. ROSC Active'!C2:C251,J10)</f>
        <v>0</v>
      </c>
    </row>
    <row r="11" spans="1:11" ht="54.75" customHeight="1" x14ac:dyDescent="0.25">
      <c r="A11" s="1" t="s">
        <v>10</v>
      </c>
      <c r="B11" s="6" t="s">
        <v>36</v>
      </c>
      <c r="C11" s="6" t="s">
        <v>37</v>
      </c>
      <c r="D11" s="6" t="s">
        <v>38</v>
      </c>
      <c r="E11" s="6" t="s">
        <v>41</v>
      </c>
      <c r="F11" s="6" t="s">
        <v>59</v>
      </c>
      <c r="J11" s="12" t="s">
        <v>23</v>
      </c>
      <c r="K11">
        <f>COUNTIF('2. ROSC Active'!C2:C251,J11)</f>
        <v>2</v>
      </c>
    </row>
    <row r="12" spans="1:11" ht="39.950000000000003" customHeight="1" x14ac:dyDescent="0.25">
      <c r="A12" s="1" t="s">
        <v>42</v>
      </c>
      <c r="B12" s="6" t="s">
        <v>43</v>
      </c>
      <c r="C12" s="6" t="s">
        <v>44</v>
      </c>
      <c r="D12" s="6" t="s">
        <v>45</v>
      </c>
      <c r="E12" s="6" t="s">
        <v>60</v>
      </c>
      <c r="F12" s="10"/>
      <c r="J12" s="12" t="s">
        <v>77</v>
      </c>
      <c r="K12">
        <f>COUNTIF('2. ROSC Active'!C2:C251,J12)</f>
        <v>0</v>
      </c>
    </row>
    <row r="13" spans="1:11" ht="39.950000000000003" customHeight="1" x14ac:dyDescent="0.25">
      <c r="A13" s="1" t="s">
        <v>46</v>
      </c>
      <c r="B13" s="6" t="s">
        <v>47</v>
      </c>
      <c r="C13" s="6" t="s">
        <v>62</v>
      </c>
      <c r="D13" s="6"/>
      <c r="E13" s="6"/>
      <c r="F13" s="10"/>
      <c r="J13" s="12" t="s">
        <v>78</v>
      </c>
      <c r="K13">
        <f>COUNTIF('2. ROSC Active'!C2:C251,J13)</f>
        <v>0</v>
      </c>
    </row>
    <row r="14" spans="1:11" ht="39.950000000000003" customHeight="1" x14ac:dyDescent="0.25">
      <c r="A14" s="1" t="s">
        <v>48</v>
      </c>
      <c r="B14" s="6" t="s">
        <v>49</v>
      </c>
      <c r="C14" s="11" t="s">
        <v>67</v>
      </c>
      <c r="D14" s="6" t="s">
        <v>50</v>
      </c>
      <c r="E14" s="6" t="s">
        <v>63</v>
      </c>
      <c r="F14" s="10"/>
      <c r="J14" s="12" t="s">
        <v>76</v>
      </c>
      <c r="K14">
        <f>COUNTIF('2. ROSC Active'!C2:C251,J14)</f>
        <v>0</v>
      </c>
    </row>
    <row r="15" spans="1:11" ht="39.950000000000003" customHeight="1" x14ac:dyDescent="0.25">
      <c r="A15" s="1" t="s">
        <v>51</v>
      </c>
      <c r="B15" s="6" t="s">
        <v>52</v>
      </c>
      <c r="C15" s="6" t="s">
        <v>64</v>
      </c>
      <c r="D15" s="6"/>
      <c r="E15" s="6"/>
      <c r="F15" s="10"/>
      <c r="J15" s="12" t="s">
        <v>35</v>
      </c>
      <c r="K15">
        <f>COUNTIF('2. ROSC Active'!C2:C251,J15)</f>
        <v>1</v>
      </c>
    </row>
    <row r="16" spans="1:11" ht="39.950000000000003" customHeight="1" x14ac:dyDescent="0.25">
      <c r="A16" s="8" t="s">
        <v>53</v>
      </c>
      <c r="B16" s="7" t="s">
        <v>81</v>
      </c>
      <c r="C16" s="7"/>
      <c r="D16" s="7"/>
      <c r="E16" s="7"/>
      <c r="F16" s="10"/>
      <c r="J16" s="12" t="s">
        <v>29</v>
      </c>
      <c r="K16">
        <f>COUNTIF('2. ROSC Active'!C2:C251,J16)</f>
        <v>1</v>
      </c>
    </row>
    <row r="17" spans="1:11" ht="39.950000000000003" customHeight="1" x14ac:dyDescent="0.25">
      <c r="A17" s="8" t="s">
        <v>54</v>
      </c>
      <c r="B17" s="6" t="s">
        <v>55</v>
      </c>
      <c r="C17" s="6" t="s">
        <v>56</v>
      </c>
      <c r="D17" s="6" t="s">
        <v>61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5">
      <c r="J18" s="12" t="s">
        <v>66</v>
      </c>
      <c r="K18">
        <f>COUNTIF('2. ROSC Active'!C2:C251,J18)</f>
        <v>0</v>
      </c>
    </row>
    <row r="19" spans="1:11" x14ac:dyDescent="0.25">
      <c r="J19" s="12" t="s">
        <v>28</v>
      </c>
      <c r="K19">
        <f>COUNTIF('2. ROSC Active'!C2:C251,J19)</f>
        <v>1</v>
      </c>
    </row>
    <row r="20" spans="1:11" x14ac:dyDescent="0.25">
      <c r="J20" s="12" t="s">
        <v>34</v>
      </c>
      <c r="K20">
        <f>COUNTIF('2. ROSC Active'!C2:C251,J20)</f>
        <v>0</v>
      </c>
    </row>
    <row r="21" spans="1:11" x14ac:dyDescent="0.25">
      <c r="J21" s="12" t="s">
        <v>39</v>
      </c>
      <c r="K21">
        <f>COUNTIF('2. ROSC Active'!C2:C251,J21)</f>
        <v>1</v>
      </c>
    </row>
    <row r="22" spans="1:11" x14ac:dyDescent="0.25">
      <c r="J22" s="12" t="s">
        <v>33</v>
      </c>
      <c r="K22">
        <f>COUNTIF('2. ROSC Active'!C2:C251,J22)</f>
        <v>0</v>
      </c>
    </row>
    <row r="23" spans="1:11" x14ac:dyDescent="0.25">
      <c r="J23" s="12" t="s">
        <v>58</v>
      </c>
      <c r="K23">
        <f>COUNTIF('2. ROSC Active'!C2:C251,J23)</f>
        <v>2</v>
      </c>
    </row>
    <row r="24" spans="1:11" x14ac:dyDescent="0.25">
      <c r="J24" s="12" t="s">
        <v>43</v>
      </c>
      <c r="K24">
        <f>COUNTIF('2. ROSC Active'!C2:C251,J24)</f>
        <v>0</v>
      </c>
    </row>
    <row r="25" spans="1:11" x14ac:dyDescent="0.25">
      <c r="J25" s="12" t="s">
        <v>60</v>
      </c>
      <c r="K25">
        <f>COUNTIF('2. ROSC Active'!C2:C251,J25)</f>
        <v>0</v>
      </c>
    </row>
    <row r="26" spans="1:11" x14ac:dyDescent="0.25">
      <c r="J26" s="12" t="s">
        <v>45</v>
      </c>
      <c r="K26">
        <f>COUNTIF('2. ROSC Active'!C2:C251,J26)</f>
        <v>1</v>
      </c>
    </row>
    <row r="27" spans="1:11" x14ac:dyDescent="0.25">
      <c r="J27" s="12" t="s">
        <v>44</v>
      </c>
      <c r="K27">
        <f>COUNTIF('2. ROSC Active'!C2:C251,J27)</f>
        <v>0</v>
      </c>
    </row>
    <row r="28" spans="1:11" x14ac:dyDescent="0.25">
      <c r="J28" s="12" t="s">
        <v>41</v>
      </c>
      <c r="K28">
        <f>COUNTIF('2. ROSC Active'!C2:C251,J28)</f>
        <v>0</v>
      </c>
    </row>
    <row r="29" spans="1:11" x14ac:dyDescent="0.25">
      <c r="J29" s="12" t="s">
        <v>37</v>
      </c>
      <c r="K29">
        <f>COUNTIF('2. ROSC Active'!C2:C251,J29)</f>
        <v>0</v>
      </c>
    </row>
    <row r="30" spans="1:11" x14ac:dyDescent="0.25">
      <c r="J30" s="12" t="s">
        <v>38</v>
      </c>
      <c r="K30">
        <f>COUNTIF('2. ROSC Active'!C2:C251,J30)</f>
        <v>1</v>
      </c>
    </row>
    <row r="31" spans="1:11" x14ac:dyDescent="0.25">
      <c r="J31" s="12" t="s">
        <v>36</v>
      </c>
      <c r="K31">
        <f>COUNTIF('2. ROSC Active'!C2:C251,J31)</f>
        <v>1</v>
      </c>
    </row>
    <row r="32" spans="1:11" x14ac:dyDescent="0.25">
      <c r="J32" s="12" t="s">
        <v>59</v>
      </c>
      <c r="K32">
        <f>COUNTIF('2. ROSC Active'!C2:C251,J32)</f>
        <v>0</v>
      </c>
    </row>
    <row r="33" spans="10:11" x14ac:dyDescent="0.25">
      <c r="J33" s="12" t="s">
        <v>81</v>
      </c>
      <c r="K33">
        <f>COUNTIF('2. ROSC Active'!C2:C251,J33)</f>
        <v>0</v>
      </c>
    </row>
    <row r="34" spans="10:11" x14ac:dyDescent="0.25">
      <c r="J34" s="12" t="s">
        <v>74</v>
      </c>
      <c r="K34">
        <f>COUNTIF('2. ROSC Active'!C2:C251,J34)</f>
        <v>0</v>
      </c>
    </row>
    <row r="35" spans="10:11" x14ac:dyDescent="0.25">
      <c r="J35" s="12" t="s">
        <v>75</v>
      </c>
      <c r="K35">
        <f>COUNTIF('2. ROSC Active'!C2:C251,J35)</f>
        <v>0</v>
      </c>
    </row>
    <row r="36" spans="10:11" x14ac:dyDescent="0.25">
      <c r="J36" s="12" t="s">
        <v>73</v>
      </c>
      <c r="K36">
        <f>COUNTIF('2. ROSC Active'!C2:C251,J36)</f>
        <v>0</v>
      </c>
    </row>
    <row r="37" spans="10:11" x14ac:dyDescent="0.25">
      <c r="J37" s="12" t="s">
        <v>65</v>
      </c>
      <c r="K37">
        <f>COUNTIF('2. ROSC Active'!C2:C251,J37)</f>
        <v>0</v>
      </c>
    </row>
    <row r="38" spans="10:11" x14ac:dyDescent="0.25">
      <c r="J38" s="12" t="s">
        <v>19</v>
      </c>
      <c r="K38">
        <f>COUNTIF('2. ROSC Active'!C2:C251,J38)</f>
        <v>2</v>
      </c>
    </row>
    <row r="39" spans="10:11" x14ac:dyDescent="0.25">
      <c r="J39" s="12" t="s">
        <v>20</v>
      </c>
      <c r="K39">
        <f>COUNTIF('2. ROSC Active'!C2:C251,J39)</f>
        <v>11</v>
      </c>
    </row>
    <row r="40" spans="10:11" x14ac:dyDescent="0.25">
      <c r="J40" s="12" t="s">
        <v>18</v>
      </c>
      <c r="K40">
        <f>COUNTIF('2. ROSC Active'!C2:C251,J40)</f>
        <v>2</v>
      </c>
    </row>
    <row r="41" spans="10:11" x14ac:dyDescent="0.25">
      <c r="J41" s="12" t="s">
        <v>71</v>
      </c>
      <c r="K41">
        <f>COUNTIF('2. ROSC Active'!C2:C251,J41)</f>
        <v>4</v>
      </c>
    </row>
    <row r="42" spans="10:11" x14ac:dyDescent="0.25">
      <c r="J42" s="12" t="s">
        <v>83</v>
      </c>
      <c r="K42">
        <f>COUNTIF('2. ROSC Active'!C2:C251,J42)</f>
        <v>6</v>
      </c>
    </row>
    <row r="43" spans="10:11" x14ac:dyDescent="0.25">
      <c r="J43" s="12" t="s">
        <v>80</v>
      </c>
      <c r="K43">
        <f>COUNTIF('2. ROSC Active'!C2:C251,J43)</f>
        <v>4</v>
      </c>
    </row>
    <row r="44" spans="10:11" x14ac:dyDescent="0.25">
      <c r="J44" s="12" t="s">
        <v>70</v>
      </c>
      <c r="K44">
        <f>COUNTIF('2. ROSC Active'!C2:C251,J44)</f>
        <v>3</v>
      </c>
    </row>
    <row r="45" spans="10:11" x14ac:dyDescent="0.25">
      <c r="J45" s="12" t="s">
        <v>79</v>
      </c>
      <c r="K45">
        <f>COUNTIF('2. ROSC Active'!C2:C251,J45)</f>
        <v>1</v>
      </c>
    </row>
    <row r="46" spans="10:11" x14ac:dyDescent="0.25">
      <c r="J46" s="12" t="s">
        <v>57</v>
      </c>
      <c r="K46">
        <f>COUNTIF('2. ROSC Active'!C2:C251,J46)</f>
        <v>0</v>
      </c>
    </row>
    <row r="47" spans="10:11" x14ac:dyDescent="0.25">
      <c r="J47" s="12" t="s">
        <v>31</v>
      </c>
      <c r="K47">
        <f>COUNTIF('2. ROSC Active'!C2:C251,J47)</f>
        <v>1</v>
      </c>
    </row>
    <row r="48" spans="10:11" x14ac:dyDescent="0.25">
      <c r="J48" s="12" t="s">
        <v>30</v>
      </c>
      <c r="K48">
        <f>COUNTIF('2. ROSC Active'!C2:C251,J48)</f>
        <v>3</v>
      </c>
    </row>
    <row r="49" spans="10:11" x14ac:dyDescent="0.25">
      <c r="J49" s="12" t="s">
        <v>40</v>
      </c>
      <c r="K49">
        <f>COUNTIF('2. ROSC Active'!C2:C251,J49)</f>
        <v>0</v>
      </c>
    </row>
    <row r="50" spans="10:11" x14ac:dyDescent="0.25">
      <c r="J50" s="12" t="s">
        <v>47</v>
      </c>
      <c r="K50">
        <f>COUNTIF('2. ROSC Active'!C2:C251,J50)</f>
        <v>0</v>
      </c>
    </row>
    <row r="51" spans="10:11" x14ac:dyDescent="0.25">
      <c r="J51" s="12" t="s">
        <v>62</v>
      </c>
      <c r="K51">
        <f>COUNTIF('2. ROSC Active'!C2:C251,J51)</f>
        <v>0</v>
      </c>
    </row>
    <row r="52" spans="10:11" x14ac:dyDescent="0.25">
      <c r="J52" s="12" t="s">
        <v>52</v>
      </c>
      <c r="K52">
        <f>COUNTIF('2. ROSC Active'!C2:C251,J52)</f>
        <v>2</v>
      </c>
    </row>
    <row r="53" spans="10:11" x14ac:dyDescent="0.25">
      <c r="J53" s="12" t="s">
        <v>64</v>
      </c>
      <c r="K53">
        <f>COUNTIF('2. ROSC Active'!C2:C251,J53)</f>
        <v>2</v>
      </c>
    </row>
    <row r="55" spans="10:11" x14ac:dyDescent="0.25">
      <c r="J55" s="12" t="s">
        <v>87</v>
      </c>
      <c r="K55">
        <f>SUM(K2:K53)</f>
        <v>57</v>
      </c>
    </row>
    <row r="56" spans="10:11" x14ac:dyDescent="0.25">
      <c r="J56" s="12" t="s">
        <v>86</v>
      </c>
      <c r="K56">
        <f>COUNTIF(K2:K53, "&gt;0")</f>
        <v>24</v>
      </c>
    </row>
  </sheetData>
  <sheetProtection algorithmName="SHA-512" hashValue="lSNAWSd/t2DXgKSu9YprBXouNekHsFf0BFsItNG8zwr+85WkCSzpVeM15XCkfm1BLtwTn/67vA4DQCOZKkP8TQ==" saltValue="IZRHeBZr5XLVKTXJYa89Cg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7ee05c61df5445287836208bad52b4ea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aa4df074d24c360246b9d3f616d4f7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BB2460-C242-41EA-BAFB-09DC2FA582AF}"/>
</file>

<file path=customXml/itemProps2.xml><?xml version="1.0" encoding="utf-8"?>
<ds:datastoreItem xmlns:ds="http://schemas.openxmlformats.org/officeDocument/2006/customXml" ds:itemID="{B858F7D2-3F12-4B0E-BB59-57FD7421C40D}"/>
</file>

<file path=customXml/itemProps3.xml><?xml version="1.0" encoding="utf-8"?>
<ds:datastoreItem xmlns:ds="http://schemas.openxmlformats.org/officeDocument/2006/customXml" ds:itemID="{D1E402E9-C528-4AF9-899E-93BB344E12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Cheyney I. Evans</cp:lastModifiedBy>
  <cp:lastPrinted>2022-06-10T23:39:20Z</cp:lastPrinted>
  <dcterms:created xsi:type="dcterms:W3CDTF">2022-05-19T17:55:56Z</dcterms:created>
  <dcterms:modified xsi:type="dcterms:W3CDTF">2026-07-31T17:45:51Z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