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seyg\Desktop\ROSC\FY27\"/>
    </mc:Choice>
  </mc:AlternateContent>
  <xr:revisionPtr revIDLastSave="0" documentId="13_ncr:1_{2C31C3D8-E588-4811-93FC-3AEA08E769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<sst xmlns="http://schemas.openxmlformats.org/spreadsheetml/2006/main" count="272" uniqueCount="174">
  <si>
    <t>Council Name</t>
  </si>
  <si>
    <t>West Central Illinois ROSC</t>
  </si>
  <si>
    <t>Lead Agency</t>
  </si>
  <si>
    <t>Bridgeway</t>
  </si>
  <si>
    <t>Lead Agency Address</t>
  </si>
  <si>
    <t>2323 Windish Dr. Galesburg, Illinois 61401</t>
  </si>
  <si>
    <t>Project Coordinator(s)</t>
  </si>
  <si>
    <t>Lynsey Glass</t>
  </si>
  <si>
    <t>Project Coordinator(s) Phone Number</t>
  </si>
  <si>
    <t>309-509-9745</t>
  </si>
  <si>
    <t>Coordinator(s) Email</t>
  </si>
  <si>
    <t>lynseyg@bway.org</t>
  </si>
  <si>
    <t>Additional Contact/Supervisor</t>
  </si>
  <si>
    <t>Clay Cunningham</t>
  </si>
  <si>
    <t>Additional Contact Email and Phone Number</t>
  </si>
  <si>
    <t>clayc@bridgeway.org/720-771-2726</t>
  </si>
  <si>
    <t>Geographical Location(s) Covered</t>
  </si>
  <si>
    <t>Knox, Warren, Henderson, Henry</t>
  </si>
  <si>
    <t>DHS Region</t>
  </si>
  <si>
    <t>Region 3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</si>
  <si>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</si>
  <si>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</si>
  <si>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</si>
  <si>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</si>
  <si>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</si>
  <si>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</si>
  <si>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</si>
  <si>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</si>
  <si>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</si>
  <si>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</si>
  <si>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</si>
  <si>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</si>
  <si>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</si>
  <si>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</si>
  <si>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</si>
  <si>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</si>
  <si>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</si>
  <si>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</si>
  <si>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PLE: Substance Use</t>
  </si>
  <si>
    <t xml:space="preserve"> </t>
  </si>
  <si>
    <t>Former PRSS, New ROSC Coordinator</t>
  </si>
  <si>
    <t xml:space="preserve">Alex Strong </t>
  </si>
  <si>
    <t>Healthcare: MAR Prescriber</t>
  </si>
  <si>
    <t>Brightside Recovery</t>
  </si>
  <si>
    <t xml:space="preserve">Leah Painter </t>
  </si>
  <si>
    <t>Judicial: Drug Court Representative</t>
  </si>
  <si>
    <t xml:space="preserve">Knox County Drug Court </t>
  </si>
  <si>
    <t>Peter Schwartzman</t>
  </si>
  <si>
    <t>Government: Local Official</t>
  </si>
  <si>
    <t>Mayor of Galesburg</t>
  </si>
  <si>
    <t>also a college professor at knox</t>
  </si>
  <si>
    <t>Bart Wolek</t>
  </si>
  <si>
    <t>Judicial: Other</t>
  </si>
  <si>
    <t>Prairie State Legal</t>
  </si>
  <si>
    <t>Reina Reyes</t>
  </si>
  <si>
    <t>Healthcare: County Health Department</t>
  </si>
  <si>
    <t>Knox County Health Dept</t>
  </si>
  <si>
    <t>Jordan Peterson</t>
  </si>
  <si>
    <t>Bailey Jackson</t>
  </si>
  <si>
    <t>Recovery Supports: Housing</t>
  </si>
  <si>
    <t>Knox County Housing Authority</t>
  </si>
  <si>
    <t>Kim Brannon</t>
  </si>
  <si>
    <t xml:space="preserve">Chance Uhland </t>
  </si>
  <si>
    <t>Service Providers: Programs for Unhoused Individuals</t>
  </si>
  <si>
    <t>Galesburg Rescue Mission</t>
  </si>
  <si>
    <t>Lisa Latham</t>
  </si>
  <si>
    <t>Education: Local University</t>
  </si>
  <si>
    <t>AHEC</t>
  </si>
  <si>
    <t>Selena Pappas</t>
  </si>
  <si>
    <t>Healthcare: Other</t>
  </si>
  <si>
    <t>Central Illinois Friends</t>
  </si>
  <si>
    <t xml:space="preserve">Tracy Huber </t>
  </si>
  <si>
    <t>Recovery Supports: Other</t>
  </si>
  <si>
    <t>TASC/WISE</t>
  </si>
  <si>
    <t xml:space="preserve">Erin Olson </t>
  </si>
  <si>
    <t>James Clark</t>
  </si>
  <si>
    <t>Media: All</t>
  </si>
  <si>
    <t>Tre Spinks</t>
  </si>
  <si>
    <t>Service Providers: Other</t>
  </si>
  <si>
    <t>Jamieson Community Center</t>
  </si>
  <si>
    <t>Alli Chasteen</t>
  </si>
  <si>
    <t>Youth-Serving: Local Prevention Providers</t>
  </si>
  <si>
    <t>Birth to Five</t>
  </si>
  <si>
    <t>Ellen Lee</t>
  </si>
  <si>
    <t>Treatment:  Other</t>
  </si>
  <si>
    <t>Bridgeway Mobile Crisis team</t>
  </si>
  <si>
    <t>mental health and suicide prevention</t>
  </si>
  <si>
    <t>Kristin Lewis</t>
  </si>
  <si>
    <t>PLE: Mental Health</t>
  </si>
  <si>
    <t>Law enforcement behavorial co-responder</t>
  </si>
  <si>
    <t>Mark Zhorne</t>
  </si>
  <si>
    <t>Service Providers: Employment Programs</t>
  </si>
  <si>
    <t>ROE #33</t>
  </si>
  <si>
    <t xml:space="preserve">Hillary Martin </t>
  </si>
  <si>
    <t>Warren County Housing Authority</t>
  </si>
  <si>
    <t>Amber Edwards</t>
  </si>
  <si>
    <t>Engagement Specialist</t>
  </si>
  <si>
    <t>Melissa Calhoun</t>
  </si>
  <si>
    <t>Genesis Gardens</t>
  </si>
  <si>
    <t>Treatment: Local Provider</t>
  </si>
  <si>
    <t>Megan Carter</t>
  </si>
  <si>
    <t>Henry County Drug Court Client</t>
  </si>
  <si>
    <t>Blossom Roberts</t>
  </si>
  <si>
    <t>Galesburg Public Library</t>
  </si>
  <si>
    <t>Rebecca Wade</t>
  </si>
  <si>
    <t>Education: GED programs</t>
  </si>
  <si>
    <t xml:space="preserve">Adult Education Bridge and Transition Services Coordinator </t>
  </si>
  <si>
    <t>Jeanine Fox</t>
  </si>
  <si>
    <t>Knox College</t>
  </si>
  <si>
    <t>Kim Gregg</t>
  </si>
  <si>
    <t>Kayli Wells</t>
  </si>
  <si>
    <t>Allison Buccalo</t>
  </si>
  <si>
    <t>Law Enforcement: Local Police</t>
  </si>
  <si>
    <t>Galesburg Police Dept</t>
  </si>
  <si>
    <t>Dez Stenger</t>
  </si>
  <si>
    <t xml:space="preserve">Brandon Smith </t>
  </si>
  <si>
    <t>Faith-based: Local Pastor</t>
  </si>
  <si>
    <t>Graceway church/Salvation Army</t>
  </si>
  <si>
    <t>Director at the Salvation Army</t>
  </si>
  <si>
    <t>Angie Miles</t>
  </si>
  <si>
    <t>Family: Substance Use</t>
  </si>
  <si>
    <t xml:space="preserve">Parent of PLE 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</si>
  <si>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</si>
  <si>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</si>
  <si>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</si>
  <si>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</si>
  <si>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</si>
  <si>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</si>
  <si>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</si>
  <si>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</si>
  <si>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</si>
  <si>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</si>
  <si>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</si>
  <si>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Business: Other</t>
  </si>
  <si>
    <t>Faith-based Groups</t>
  </si>
  <si>
    <t>Faith-based: Ministerial Alliance</t>
  </si>
  <si>
    <t>Faith-based: Other</t>
  </si>
  <si>
    <t>Family/Parents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</si>
  <si>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</si>
  <si>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</si>
  <si>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</si>
  <si>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</si>
  <si>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</si>
  <si>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Violence Prevention</t>
  </si>
  <si>
    <t>State/Local/Tribal Government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</si>
  <si>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</si>
  <si>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</si>
  <si>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</si>
  <si>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</si>
  <si>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</si>
  <si>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</si>
  <si>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Hospital Program</t>
  </si>
  <si>
    <t>Treatment: Withdrawal Management Program</t>
  </si>
  <si>
    <t xml:space="preserve">Healthcare </t>
  </si>
  <si>
    <t>Healthcare: Hospital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</si>
  <si>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</si>
  <si>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</si>
  <si>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</si>
  <si>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</si>
  <si>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</si>
  <si>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</si>
  <si>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Public Defender's Office</t>
  </si>
  <si>
    <t>Judicial: Probation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</si>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</sst>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defaultRowHeight="15.6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 t="s">
        <v>1</v>
      </c>
    </row>
    <row r="2" spans="1:2" ht="33" customHeight="1">
      <c r="A2" s="2" t="s">
        <v>2</v>
      </c>
      <c r="B2" s="11" t="s">
        <v>3</v>
      </c>
    </row>
    <row r="3" spans="1:2" ht="33" customHeight="1">
      <c r="A3" s="5" t="s">
        <v>4</v>
      </c>
      <c r="B3" s="10" t="s">
        <v>5</v>
      </c>
    </row>
    <row r="4" spans="1:2" ht="33" customHeight="1">
      <c r="A4" s="2" t="s">
        <v>6</v>
      </c>
      <c r="B4" s="11" t="s">
        <v>7</v>
      </c>
    </row>
    <row r="5" spans="1:2" ht="33" customHeight="1">
      <c r="A5" s="5" t="s">
        <v>8</v>
      </c>
      <c r="B5" s="10" t="s">
        <v>9</v>
      </c>
    </row>
    <row r="6" spans="1:2" ht="33" customHeight="1">
      <c r="A6" s="2" t="s">
        <v>10</v>
      </c>
      <c r="B6" s="11" t="s">
        <v>11</v>
      </c>
    </row>
    <row r="7" spans="1:2" ht="33" customHeight="1">
      <c r="A7" s="5" t="s">
        <v>12</v>
      </c>
      <c r="B7" s="10" t="s">
        <v>13</v>
      </c>
    </row>
    <row r="8" spans="1:2" ht="33" customHeight="1">
      <c r="A8" s="3" t="s">
        <v>14</v>
      </c>
      <c r="B8" s="11" t="s">
        <v>15</v>
      </c>
    </row>
    <row r="9" spans="1:2" ht="33" customHeight="1">
      <c r="A9" s="5" t="s">
        <v>16</v>
      </c>
      <c r="B9" s="10" t="s">
        <v>17</v>
      </c>
    </row>
    <row r="10" spans="1:2" ht="33" customHeight="1">
      <c r="A10" s="2" t="s">
        <v>18</v>
      </c>
      <c r="B10" s="11" t="s">
        <v>19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A28" workbookViewId="0">
      <selection activeCell="R35" sqref="R35"/>
    </sheetView>
  </sheetViews>
  <sheetFormatPr defaultRowHeight="15.6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3" thickTop="1" thickBot="1">
      <c r="A1" s="17" t="s">
        <v>20</v>
      </c>
      <c r="B1" s="17" t="s">
        <v>21</v>
      </c>
      <c r="C1" s="17" t="s">
        <v>22</v>
      </c>
      <c r="D1" s="17" t="s">
        <v>23</v>
      </c>
      <c r="E1" s="18" t="s">
        <v>24</v>
      </c>
      <c r="F1" s="18" t="s">
        <v>25</v>
      </c>
      <c r="G1" s="18" t="s">
        <v>26</v>
      </c>
      <c r="H1" s="18" t="s">
        <v>27</v>
      </c>
      <c r="I1" s="18" t="s">
        <v>28</v>
      </c>
      <c r="J1" s="18" t="s">
        <v>29</v>
      </c>
      <c r="K1" s="18" t="s">
        <v>30</v>
      </c>
      <c r="L1" s="18" t="s">
        <v>31</v>
      </c>
      <c r="M1" s="18" t="s">
        <v>32</v>
      </c>
      <c r="N1" s="18" t="s">
        <v>33</v>
      </c>
      <c r="O1" s="18" t="s">
        <v>34</v>
      </c>
      <c r="P1" s="18" t="s">
        <v>35</v>
      </c>
      <c r="Q1" s="19" t="s">
        <v>36</v>
      </c>
      <c r="R1" s="20" t="s">
        <v>37</v>
      </c>
    </row>
    <row r="2" spans="1:18" ht="31.5" thickBot="1">
      <c r="A2" s="13" t="s">
        <v>7</v>
      </c>
      <c r="B2" s="15">
        <v>45827</v>
      </c>
      <c r="C2" s="21" t="s">
        <v>38</v>
      </c>
      <c r="D2" s="13" t="s">
        <v>3</v>
      </c>
      <c r="E2" s="12">
        <v>1</v>
      </c>
      <c r="F2" s="12"/>
      <c r="G2" s="12" t="s">
        <v>39</v>
      </c>
      <c r="H2" s="12"/>
      <c r="I2" s="12"/>
      <c r="J2" s="12"/>
      <c r="K2" s="12"/>
      <c r="L2" s="12"/>
      <c r="M2" s="12" t="s">
        <v>39</v>
      </c>
      <c r="N2" s="12"/>
      <c r="O2" s="12"/>
      <c r="P2" s="12" t="s">
        <v>39</v>
      </c>
      <c r="Q2" s="4">
        <v>6</v>
      </c>
      <c r="R2" s="22" t="s">
        <v>40</v>
      </c>
    </row>
    <row r="3" spans="1:18" ht="31.5" thickBot="1">
      <c r="A3" s="13" t="s">
        <v>41</v>
      </c>
      <c r="B3" s="15">
        <v>44713</v>
      </c>
      <c r="C3" s="21" t="s">
        <v>42</v>
      </c>
      <c r="D3" s="13" t="s">
        <v>43</v>
      </c>
      <c r="E3" s="12">
        <v>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1</v>
      </c>
      <c r="R3" s="22"/>
    </row>
    <row r="4" spans="1:18" ht="31.5" thickBot="1">
      <c r="A4" s="13" t="s">
        <v>44</v>
      </c>
      <c r="B4" s="15">
        <v>43586</v>
      </c>
      <c r="C4" s="21" t="s">
        <v>45</v>
      </c>
      <c r="D4" s="13" t="s">
        <v>46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0</v>
      </c>
      <c r="R4" s="22"/>
    </row>
    <row r="5" spans="1:18" ht="31.5" thickBot="1">
      <c r="A5" s="13" t="s">
        <v>47</v>
      </c>
      <c r="B5" s="15">
        <v>44378</v>
      </c>
      <c r="C5" s="21" t="s">
        <v>48</v>
      </c>
      <c r="D5" s="13" t="s">
        <v>49</v>
      </c>
      <c r="E5" s="12">
        <v>1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1</v>
      </c>
      <c r="R5" s="22" t="s">
        <v>50</v>
      </c>
    </row>
    <row r="6" spans="1:18" ht="15.95" thickBot="1">
      <c r="A6" s="13" t="s">
        <v>51</v>
      </c>
      <c r="B6" s="15">
        <v>45000</v>
      </c>
      <c r="C6" s="21" t="s">
        <v>52</v>
      </c>
      <c r="D6" s="13" t="s">
        <v>53</v>
      </c>
      <c r="E6" s="12">
        <v>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1</v>
      </c>
      <c r="R6" s="22"/>
    </row>
    <row r="7" spans="1:18" ht="31.5" thickBot="1">
      <c r="A7" s="13" t="s">
        <v>54</v>
      </c>
      <c r="B7" s="15">
        <v>44743</v>
      </c>
      <c r="C7" s="21" t="s">
        <v>55</v>
      </c>
      <c r="D7" s="13" t="s">
        <v>56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/>
    </row>
    <row r="8" spans="1:18" ht="31.5" thickBot="1">
      <c r="A8" s="13" t="s">
        <v>57</v>
      </c>
      <c r="B8" s="15">
        <v>44454</v>
      </c>
      <c r="C8" s="21" t="s">
        <v>45</v>
      </c>
      <c r="D8" s="13" t="s">
        <v>46</v>
      </c>
      <c r="E8" s="12">
        <v>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1</v>
      </c>
      <c r="R8" s="22"/>
    </row>
    <row r="9" spans="1:18" ht="31.5" thickBot="1">
      <c r="A9" s="13" t="s">
        <v>58</v>
      </c>
      <c r="B9" s="15">
        <v>45870</v>
      </c>
      <c r="C9" s="21" t="s">
        <v>59</v>
      </c>
      <c r="D9" s="13" t="s">
        <v>60</v>
      </c>
      <c r="E9" s="12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1</v>
      </c>
      <c r="R9" s="22"/>
    </row>
    <row r="10" spans="1:18" ht="31.5" thickBot="1">
      <c r="A10" s="13" t="s">
        <v>61</v>
      </c>
      <c r="B10" s="15">
        <v>45306</v>
      </c>
      <c r="C10" s="21" t="s">
        <v>59</v>
      </c>
      <c r="D10" s="13" t="s">
        <v>60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0</v>
      </c>
      <c r="R10" s="22"/>
    </row>
    <row r="11" spans="1:18" ht="47.1" thickBot="1">
      <c r="A11" s="13" t="s">
        <v>62</v>
      </c>
      <c r="B11" s="15">
        <v>44965</v>
      </c>
      <c r="C11" s="21" t="s">
        <v>63</v>
      </c>
      <c r="D11" s="13" t="s">
        <v>64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/>
    </row>
    <row r="12" spans="1:18" ht="31.5" thickBot="1">
      <c r="A12" s="13" t="s">
        <v>65</v>
      </c>
      <c r="B12" s="15">
        <v>45509</v>
      </c>
      <c r="C12" s="21" t="s">
        <v>66</v>
      </c>
      <c r="D12" s="13" t="s">
        <v>67</v>
      </c>
      <c r="E12" s="12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1</v>
      </c>
      <c r="R12" s="22"/>
    </row>
    <row r="13" spans="1:18" ht="15.95" thickBot="1">
      <c r="A13" s="13" t="s">
        <v>68</v>
      </c>
      <c r="B13" s="15">
        <v>45306</v>
      </c>
      <c r="C13" s="21" t="s">
        <v>69</v>
      </c>
      <c r="D13" s="13" t="s">
        <v>70</v>
      </c>
      <c r="E13" s="12"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1</v>
      </c>
      <c r="R13" s="22"/>
    </row>
    <row r="14" spans="1:18" ht="31.5" thickBot="1">
      <c r="A14" s="13" t="s">
        <v>71</v>
      </c>
      <c r="B14" s="15">
        <v>46037</v>
      </c>
      <c r="C14" s="21" t="s">
        <v>72</v>
      </c>
      <c r="D14" s="13" t="s">
        <v>73</v>
      </c>
      <c r="E14" s="12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1</v>
      </c>
      <c r="R14" s="22"/>
    </row>
    <row r="15" spans="1:18" ht="31.5" thickBot="1">
      <c r="A15" s="13" t="s">
        <v>74</v>
      </c>
      <c r="B15" s="15">
        <v>44743</v>
      </c>
      <c r="C15" s="21" t="s">
        <v>55</v>
      </c>
      <c r="D15" s="13" t="s">
        <v>56</v>
      </c>
      <c r="E15" s="12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1</v>
      </c>
      <c r="R15" s="22"/>
    </row>
    <row r="16" spans="1:18" ht="15.95" thickBot="1">
      <c r="A16" s="13" t="s">
        <v>75</v>
      </c>
      <c r="B16" s="15">
        <v>45962</v>
      </c>
      <c r="C16" s="21" t="s">
        <v>76</v>
      </c>
      <c r="D16" s="13" t="s">
        <v>3</v>
      </c>
      <c r="E16" s="12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1</v>
      </c>
      <c r="R16" s="22"/>
    </row>
    <row r="17" spans="1:18" ht="31.5" thickBot="1">
      <c r="A17" s="13" t="s">
        <v>77</v>
      </c>
      <c r="B17" s="15">
        <v>45915</v>
      </c>
      <c r="C17" s="21" t="s">
        <v>78</v>
      </c>
      <c r="D17" s="13" t="s">
        <v>79</v>
      </c>
      <c r="E17" s="12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1</v>
      </c>
      <c r="R17" s="22"/>
    </row>
    <row r="18" spans="1:18" ht="31.5" thickBot="1">
      <c r="A18" s="13" t="s">
        <v>80</v>
      </c>
      <c r="B18" s="15">
        <v>45962</v>
      </c>
      <c r="C18" s="21" t="s">
        <v>81</v>
      </c>
      <c r="D18" s="13" t="s">
        <v>82</v>
      </c>
      <c r="E18" s="12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1</v>
      </c>
      <c r="R18" s="22"/>
    </row>
    <row r="19" spans="1:18" ht="31.5" thickBot="1">
      <c r="A19" s="13" t="s">
        <v>83</v>
      </c>
      <c r="B19" s="15">
        <v>45223</v>
      </c>
      <c r="C19" s="21" t="s">
        <v>84</v>
      </c>
      <c r="D19" s="13" t="s">
        <v>85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 t="s">
        <v>86</v>
      </c>
    </row>
    <row r="20" spans="1:18" ht="31.5" thickBot="1">
      <c r="A20" s="13" t="s">
        <v>87</v>
      </c>
      <c r="B20" s="15">
        <v>44630</v>
      </c>
      <c r="C20" s="21" t="s">
        <v>88</v>
      </c>
      <c r="D20" s="13" t="s">
        <v>3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1</v>
      </c>
      <c r="R20" s="22" t="s">
        <v>89</v>
      </c>
    </row>
    <row r="21" spans="1:18" ht="31.5" thickBot="1">
      <c r="A21" s="13" t="s">
        <v>90</v>
      </c>
      <c r="B21" s="15">
        <v>46128</v>
      </c>
      <c r="C21" s="21" t="s">
        <v>91</v>
      </c>
      <c r="D21" s="13" t="s">
        <v>92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1</v>
      </c>
      <c r="R21" s="22"/>
    </row>
    <row r="22" spans="1:18" ht="31.5" thickBot="1">
      <c r="A22" s="13" t="s">
        <v>93</v>
      </c>
      <c r="B22" s="15">
        <v>46100</v>
      </c>
      <c r="C22" s="21" t="s">
        <v>59</v>
      </c>
      <c r="D22" s="13" t="s">
        <v>94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15.95" thickBot="1">
      <c r="A23" s="13" t="s">
        <v>95</v>
      </c>
      <c r="B23" s="15">
        <v>44713</v>
      </c>
      <c r="C23" s="21" t="s">
        <v>84</v>
      </c>
      <c r="D23" s="13" t="s">
        <v>3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 t="s">
        <v>96</v>
      </c>
    </row>
    <row r="24" spans="1:18" ht="31.5" thickBot="1">
      <c r="A24" s="13" t="s">
        <v>97</v>
      </c>
      <c r="B24" s="15">
        <v>46163</v>
      </c>
      <c r="C24" s="21" t="s">
        <v>78</v>
      </c>
      <c r="D24" s="13" t="s">
        <v>98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1</v>
      </c>
      <c r="R24" s="22"/>
    </row>
    <row r="25" spans="1:18" ht="31.5" thickBot="1">
      <c r="A25" s="13" t="s">
        <v>13</v>
      </c>
      <c r="B25" s="15">
        <v>46163</v>
      </c>
      <c r="C25" s="21" t="s">
        <v>99</v>
      </c>
      <c r="D25" s="13" t="s">
        <v>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/>
    </row>
    <row r="26" spans="1:18" ht="31.5" thickBot="1">
      <c r="A26" s="13" t="s">
        <v>100</v>
      </c>
      <c r="B26" s="15">
        <v>46191</v>
      </c>
      <c r="C26" s="21" t="s">
        <v>38</v>
      </c>
      <c r="D26" s="13" t="s">
        <v>101</v>
      </c>
      <c r="E26" s="12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1</v>
      </c>
      <c r="R26" s="22"/>
    </row>
    <row r="27" spans="1:18" ht="31.5" thickBot="1">
      <c r="A27" s="13" t="s">
        <v>102</v>
      </c>
      <c r="B27" s="15">
        <v>46191</v>
      </c>
      <c r="C27" s="21" t="s">
        <v>78</v>
      </c>
      <c r="D27" s="13" t="s">
        <v>103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47.1" thickBot="1">
      <c r="A28" s="13" t="s">
        <v>104</v>
      </c>
      <c r="B28" s="15">
        <v>46163</v>
      </c>
      <c r="C28" s="21" t="s">
        <v>105</v>
      </c>
      <c r="D28" s="13"/>
      <c r="E28" s="12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1</v>
      </c>
      <c r="R28" s="22" t="s">
        <v>106</v>
      </c>
    </row>
    <row r="29" spans="1:18" ht="31.5" thickBot="1">
      <c r="A29" s="13" t="s">
        <v>107</v>
      </c>
      <c r="B29" s="15">
        <v>46219</v>
      </c>
      <c r="C29" s="21" t="s">
        <v>66</v>
      </c>
      <c r="D29" s="13" t="s">
        <v>108</v>
      </c>
      <c r="E29" s="12">
        <v>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1</v>
      </c>
      <c r="R29" s="22"/>
    </row>
    <row r="30" spans="1:18" ht="15.95" thickBot="1">
      <c r="A30" s="13" t="s">
        <v>109</v>
      </c>
      <c r="B30" s="15"/>
      <c r="C30" s="21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15.95" thickBot="1">
      <c r="A31" s="13" t="s">
        <v>110</v>
      </c>
      <c r="B31" s="15">
        <v>44686</v>
      </c>
      <c r="C31" s="21" t="s">
        <v>38</v>
      </c>
      <c r="D31" s="13"/>
      <c r="E31" s="12">
        <v>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1</v>
      </c>
      <c r="R31" s="22"/>
    </row>
    <row r="32" spans="1:18" ht="31.5" thickBot="1">
      <c r="A32" s="13" t="s">
        <v>111</v>
      </c>
      <c r="B32" s="15">
        <v>46219</v>
      </c>
      <c r="C32" s="21" t="s">
        <v>112</v>
      </c>
      <c r="D32" s="13" t="s">
        <v>113</v>
      </c>
      <c r="E32" s="12">
        <v>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1</v>
      </c>
      <c r="R32" s="22"/>
    </row>
    <row r="33" spans="1:18" ht="15.95" thickBot="1">
      <c r="A33" s="13" t="s">
        <v>114</v>
      </c>
      <c r="B33" s="15">
        <v>46219</v>
      </c>
      <c r="C33" s="21" t="s">
        <v>69</v>
      </c>
      <c r="D33" s="13" t="s">
        <v>70</v>
      </c>
      <c r="E33" s="12">
        <v>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1</v>
      </c>
      <c r="R33" s="22"/>
    </row>
    <row r="34" spans="1:18" ht="31.5" thickBot="1">
      <c r="A34" s="13" t="s">
        <v>115</v>
      </c>
      <c r="B34" s="15">
        <v>46219</v>
      </c>
      <c r="C34" s="21" t="s">
        <v>116</v>
      </c>
      <c r="D34" s="13" t="s">
        <v>117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 t="s">
        <v>118</v>
      </c>
    </row>
    <row r="35" spans="1:18" ht="15.95" thickBot="1">
      <c r="A35" s="13" t="s">
        <v>119</v>
      </c>
      <c r="B35" s="15">
        <v>46219</v>
      </c>
      <c r="C35" s="21" t="s">
        <v>120</v>
      </c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 t="s">
        <v>121</v>
      </c>
    </row>
    <row r="36" spans="1:18" ht="15.95" thickBot="1">
      <c r="A36" s="13"/>
      <c r="B36" s="15"/>
      <c r="C36" s="21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15.95" thickBot="1">
      <c r="A37" s="13"/>
      <c r="B37" s="15"/>
      <c r="C37" s="21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15.95" thickBot="1">
      <c r="A38" s="13"/>
      <c r="B38" s="15"/>
      <c r="C38" s="21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5.95" thickBot="1">
      <c r="A39" s="13"/>
      <c r="B39" s="15"/>
      <c r="C39" s="21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15.95" thickBot="1">
      <c r="A40" s="13"/>
      <c r="B40" s="15"/>
      <c r="C40" s="21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5.95" thickBot="1">
      <c r="A41" s="13"/>
      <c r="B41" s="15"/>
      <c r="C41" s="21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15.95" thickBot="1">
      <c r="A42" s="13"/>
      <c r="B42" s="15"/>
      <c r="C42" s="21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5.95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5.95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5.95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5.95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5.95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5.95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5.95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5.95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5.95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5.95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5.95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5.95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5.95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5.95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5.95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5.95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5.95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5.95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5.95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5.95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5.95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5.95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5.95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5.95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5.95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5.95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5.95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5.95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5.95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5.95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5.95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5.95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5.95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5.95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5.95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5.95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5.95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5.95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5.95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5.95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5.95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5.95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5.95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5.95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5.95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5.95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5.95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5.95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5.95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5.95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5.95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5.95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5.95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5.95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5.95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5.95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5.95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5.95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5.95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5.95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5.95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5.95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5.95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5.95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5.95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5.95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5.95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5.95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5.95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5.95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5.95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5.95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5.95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5.95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5.95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5.95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5.95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5.95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5.95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5.95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5.95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5.95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5.95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5.95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5.95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5.95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5.95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5.95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5.95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5.95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5.95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5.95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5.95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5.95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5.95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5.95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5.95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5.95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5.95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5.95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5.95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5.95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5.95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5.95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5.95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5.95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5.95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5.95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5.95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5.95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5.95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5.95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5.95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5.95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5.95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5.95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5.95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5.95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5.95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5.95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5.95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5.95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5.95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5.95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5.95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5.95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5.95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5.95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5.95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5.95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5.95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5.95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5.95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5.95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5.95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5.95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5.95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5.95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5.95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5.95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5.95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5.95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5.95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5.95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5.95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5.95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5.95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5.95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5.95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5.95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5.95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5.95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5.95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5.95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5.95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5.95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5.95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5.95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5.95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5.95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5.95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5.95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5.95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5.95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5.95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5.95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5.95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5.95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5.95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5.95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5.95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5.95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5.95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5.95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5.95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5.95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5.95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5.95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5.95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5.95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5.95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5.95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5.95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5.95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5.95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5.95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5.95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5.95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5.95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5.95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5.95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5.95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5.95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5.95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5.95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5.95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5.95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5.95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5.95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5.95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5.95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5.95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5.95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5.95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5.95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5.95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5.95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5.95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5.95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9" workbookViewId="0">
      <selection activeCell="A6" sqref="A6"/>
    </sheetView>
  </sheetViews>
  <sheetFormatPr defaultRowHeight="15.6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8" t="s">
        <v>122</v>
      </c>
      <c r="B1" s="28"/>
      <c r="C1" s="29"/>
      <c r="D1" s="29"/>
      <c r="E1" s="29"/>
      <c r="F1" s="30"/>
      <c r="J1" t="s">
        <v>123</v>
      </c>
      <c r="K1" t="s">
        <v>124</v>
      </c>
    </row>
    <row r="2" spans="1:11" ht="39.950000000000003" customHeight="1">
      <c r="A2" s="6" t="s">
        <v>22</v>
      </c>
      <c r="B2" s="26" t="s">
        <v>125</v>
      </c>
      <c r="C2" s="27"/>
      <c r="D2" s="27"/>
      <c r="E2" s="27"/>
      <c r="F2" s="31"/>
      <c r="J2" s="9" t="s">
        <v>126</v>
      </c>
      <c r="K2">
        <f>COUNTIF('2. ROSC Active'!C2:C251,J2)</f>
        <v>0</v>
      </c>
    </row>
    <row r="3" spans="1:11" ht="39.950000000000003" customHeight="1">
      <c r="A3" s="24" t="s">
        <v>127</v>
      </c>
      <c r="B3" s="23" t="s">
        <v>38</v>
      </c>
      <c r="C3" s="23" t="s">
        <v>88</v>
      </c>
      <c r="D3" s="23" t="s">
        <v>128</v>
      </c>
      <c r="E3" s="23"/>
      <c r="F3" s="25"/>
      <c r="J3" s="9" t="s">
        <v>129</v>
      </c>
      <c r="K3">
        <f>COUNTIF('2. ROSC Active'!C2:C251,J3)</f>
        <v>0</v>
      </c>
    </row>
    <row r="4" spans="1:11" ht="39.950000000000003" customHeight="1">
      <c r="A4" s="1" t="s">
        <v>130</v>
      </c>
      <c r="B4" s="6" t="s">
        <v>131</v>
      </c>
      <c r="C4" s="6" t="s">
        <v>132</v>
      </c>
      <c r="D4" s="6" t="s">
        <v>59</v>
      </c>
      <c r="E4" s="6" t="s">
        <v>72</v>
      </c>
      <c r="F4" s="7"/>
      <c r="J4" s="9" t="s">
        <v>133</v>
      </c>
      <c r="K4">
        <f>COUNTIF('2. ROSC Active'!C2:C251,J4)</f>
        <v>0</v>
      </c>
    </row>
    <row r="5" spans="1:11" ht="39.950000000000003" customHeight="1">
      <c r="A5" s="1" t="s">
        <v>134</v>
      </c>
      <c r="B5" s="6" t="s">
        <v>116</v>
      </c>
      <c r="C5" s="6" t="s">
        <v>135</v>
      </c>
      <c r="D5" s="6" t="s">
        <v>136</v>
      </c>
      <c r="E5" s="6"/>
      <c r="F5" s="7"/>
      <c r="J5" s="9" t="s">
        <v>105</v>
      </c>
      <c r="K5">
        <f>COUNTIF('2. ROSC Active'!C2:C251,J5)</f>
        <v>1</v>
      </c>
    </row>
    <row r="6" spans="1:11" ht="39.950000000000003" customHeight="1">
      <c r="A6" s="1" t="s">
        <v>137</v>
      </c>
      <c r="B6" s="6" t="s">
        <v>120</v>
      </c>
      <c r="C6" s="6" t="s">
        <v>138</v>
      </c>
      <c r="D6" s="6" t="s">
        <v>139</v>
      </c>
      <c r="E6" s="6"/>
      <c r="F6" s="7"/>
      <c r="J6" s="9" t="s">
        <v>140</v>
      </c>
      <c r="K6">
        <f>COUNTIF('2. ROSC Active'!C2:C251,J6)</f>
        <v>0</v>
      </c>
    </row>
    <row r="7" spans="1:11" ht="51" customHeight="1">
      <c r="A7" s="1" t="s">
        <v>141</v>
      </c>
      <c r="B7" s="6" t="s">
        <v>142</v>
      </c>
      <c r="C7" s="6" t="s">
        <v>63</v>
      </c>
      <c r="D7" s="6" t="s">
        <v>91</v>
      </c>
      <c r="E7" s="6" t="s">
        <v>143</v>
      </c>
      <c r="F7" s="6" t="s">
        <v>78</v>
      </c>
      <c r="J7" s="9" t="s">
        <v>66</v>
      </c>
      <c r="K7">
        <f>COUNTIF('2. ROSC Active'!C2:C251,J7)</f>
        <v>2</v>
      </c>
    </row>
    <row r="8" spans="1:11" ht="48.75" customHeight="1">
      <c r="A8" s="1" t="s">
        <v>144</v>
      </c>
      <c r="B8" s="6" t="s">
        <v>48</v>
      </c>
      <c r="C8" s="6" t="s">
        <v>145</v>
      </c>
      <c r="D8" s="23" t="s">
        <v>146</v>
      </c>
      <c r="E8" s="6" t="s">
        <v>147</v>
      </c>
      <c r="F8" s="6" t="s">
        <v>148</v>
      </c>
      <c r="J8" s="9" t="s">
        <v>149</v>
      </c>
      <c r="K8">
        <f>COUNTIF('2. ROSC Active'!C2:C251,J8)</f>
        <v>0</v>
      </c>
    </row>
    <row r="9" spans="1:11" ht="47.25" customHeight="1">
      <c r="A9" s="1" t="s">
        <v>150</v>
      </c>
      <c r="B9" s="6" t="s">
        <v>99</v>
      </c>
      <c r="C9" s="6" t="s">
        <v>151</v>
      </c>
      <c r="D9" s="6" t="s">
        <v>152</v>
      </c>
      <c r="E9" s="6" t="s">
        <v>84</v>
      </c>
      <c r="F9" s="7"/>
      <c r="J9" s="9" t="s">
        <v>116</v>
      </c>
      <c r="K9">
        <f>COUNTIF('2. ROSC Active'!C2:C251,J9)</f>
        <v>1</v>
      </c>
    </row>
    <row r="10" spans="1:11" ht="39.950000000000003" customHeight="1">
      <c r="A10" s="1" t="s">
        <v>153</v>
      </c>
      <c r="B10" s="6" t="s">
        <v>42</v>
      </c>
      <c r="C10" s="6" t="s">
        <v>154</v>
      </c>
      <c r="D10" s="6" t="s">
        <v>55</v>
      </c>
      <c r="E10" s="6" t="s">
        <v>69</v>
      </c>
      <c r="F10" s="7"/>
      <c r="J10" s="9" t="s">
        <v>135</v>
      </c>
      <c r="K10">
        <f>COUNTIF('2. ROSC Active'!C2:C251,J10)</f>
        <v>0</v>
      </c>
    </row>
    <row r="11" spans="1:11" ht="54.75" customHeight="1">
      <c r="A11" s="1" t="s">
        <v>155</v>
      </c>
      <c r="B11" s="6" t="s">
        <v>112</v>
      </c>
      <c r="C11" s="6" t="s">
        <v>156</v>
      </c>
      <c r="D11" s="6" t="s">
        <v>157</v>
      </c>
      <c r="E11" s="6" t="s">
        <v>158</v>
      </c>
      <c r="F11" s="6" t="s">
        <v>159</v>
      </c>
      <c r="J11" s="9" t="s">
        <v>136</v>
      </c>
      <c r="K11">
        <f>COUNTIF('2. ROSC Active'!C2:C251,J11)</f>
        <v>0</v>
      </c>
    </row>
    <row r="12" spans="1:11" ht="39.950000000000003" customHeight="1">
      <c r="A12" s="1" t="s">
        <v>160</v>
      </c>
      <c r="B12" s="6" t="s">
        <v>45</v>
      </c>
      <c r="C12" s="6" t="s">
        <v>161</v>
      </c>
      <c r="D12" s="6" t="s">
        <v>162</v>
      </c>
      <c r="E12" s="6" t="s">
        <v>52</v>
      </c>
      <c r="F12" s="7"/>
      <c r="J12" s="9" t="s">
        <v>138</v>
      </c>
      <c r="K12">
        <f>COUNTIF('2. ROSC Active'!C2:C251,J12)</f>
        <v>0</v>
      </c>
    </row>
    <row r="13" spans="1:11" ht="39.950000000000003" customHeight="1">
      <c r="A13" s="1" t="s">
        <v>163</v>
      </c>
      <c r="B13" s="6" t="s">
        <v>164</v>
      </c>
      <c r="C13" s="6" t="s">
        <v>165</v>
      </c>
      <c r="D13" s="6"/>
      <c r="E13" s="6"/>
      <c r="F13" s="7"/>
      <c r="J13" s="9" t="s">
        <v>139</v>
      </c>
      <c r="K13">
        <f>COUNTIF('2. ROSC Active'!C2:C251,J13)</f>
        <v>0</v>
      </c>
    </row>
    <row r="14" spans="1:11" ht="39.950000000000003" customHeight="1">
      <c r="A14" s="1" t="s">
        <v>166</v>
      </c>
      <c r="B14" s="6" t="s">
        <v>66</v>
      </c>
      <c r="C14" s="8" t="s">
        <v>105</v>
      </c>
      <c r="D14" s="6" t="s">
        <v>140</v>
      </c>
      <c r="E14" s="6" t="s">
        <v>149</v>
      </c>
      <c r="F14" s="7"/>
      <c r="J14" s="9" t="s">
        <v>120</v>
      </c>
      <c r="K14">
        <f>COUNTIF('2. ROSC Active'!C2:C251,J14)</f>
        <v>1</v>
      </c>
    </row>
    <row r="15" spans="1:11" ht="39.950000000000003" customHeight="1">
      <c r="A15" s="1" t="s">
        <v>167</v>
      </c>
      <c r="B15" s="6" t="s">
        <v>81</v>
      </c>
      <c r="C15" s="6" t="s">
        <v>168</v>
      </c>
      <c r="D15" s="6"/>
      <c r="E15" s="6"/>
      <c r="F15" s="7"/>
      <c r="J15" s="9" t="s">
        <v>146</v>
      </c>
      <c r="K15">
        <f>COUNTIF('2. ROSC Active'!C2:C251,J15)</f>
        <v>0</v>
      </c>
    </row>
    <row r="16" spans="1:11" ht="39.950000000000003" customHeight="1">
      <c r="A16" s="24" t="s">
        <v>169</v>
      </c>
      <c r="B16" s="23" t="s">
        <v>76</v>
      </c>
      <c r="C16" s="23"/>
      <c r="D16" s="23"/>
      <c r="E16" s="23"/>
      <c r="F16" s="7"/>
      <c r="J16" s="9" t="s">
        <v>145</v>
      </c>
      <c r="K16">
        <f>COUNTIF('2. ROSC Active'!C2:C251,J16)</f>
        <v>0</v>
      </c>
    </row>
    <row r="17" spans="1:11" ht="39.950000000000003" customHeight="1">
      <c r="A17" s="24" t="s">
        <v>170</v>
      </c>
      <c r="B17" s="6" t="s">
        <v>126</v>
      </c>
      <c r="C17" s="6" t="s">
        <v>129</v>
      </c>
      <c r="D17" s="6" t="s">
        <v>133</v>
      </c>
      <c r="E17" s="6"/>
      <c r="F17" s="7"/>
      <c r="J17" s="9" t="s">
        <v>48</v>
      </c>
      <c r="K17">
        <f>COUNTIF('2. ROSC Active'!C2:C251,J17)</f>
        <v>1</v>
      </c>
    </row>
    <row r="18" spans="1:11">
      <c r="J18" s="9" t="s">
        <v>148</v>
      </c>
      <c r="K18">
        <f>COUNTIF('2. ROSC Active'!C2:C251,J18)</f>
        <v>0</v>
      </c>
    </row>
    <row r="19" spans="1:11">
      <c r="J19" s="9" t="s">
        <v>147</v>
      </c>
      <c r="K19">
        <f>COUNTIF('2. ROSC Active'!C2:C251,J19)</f>
        <v>0</v>
      </c>
    </row>
    <row r="20" spans="1:11">
      <c r="J20" s="9" t="s">
        <v>55</v>
      </c>
      <c r="K20">
        <f>COUNTIF('2. ROSC Active'!C2:C251,J20)</f>
        <v>2</v>
      </c>
    </row>
    <row r="21" spans="1:11">
      <c r="J21" s="9" t="s">
        <v>154</v>
      </c>
      <c r="K21">
        <f>COUNTIF('2. ROSC Active'!C2:C251,J21)</f>
        <v>0</v>
      </c>
    </row>
    <row r="22" spans="1:11">
      <c r="J22" s="9" t="s">
        <v>42</v>
      </c>
      <c r="K22">
        <f>COUNTIF('2. ROSC Active'!C2:C251,J22)</f>
        <v>1</v>
      </c>
    </row>
    <row r="23" spans="1:11">
      <c r="J23" s="9" t="s">
        <v>69</v>
      </c>
      <c r="K23">
        <f>COUNTIF('2. ROSC Active'!C2:C251,J23)</f>
        <v>2</v>
      </c>
    </row>
    <row r="24" spans="1:11">
      <c r="J24" s="9" t="s">
        <v>45</v>
      </c>
      <c r="K24">
        <f>COUNTIF('2. ROSC Active'!C2:C251,J24)</f>
        <v>2</v>
      </c>
    </row>
    <row r="25" spans="1:11">
      <c r="J25" s="9" t="s">
        <v>52</v>
      </c>
      <c r="K25">
        <f>COUNTIF('2. ROSC Active'!C2:C251,J25)</f>
        <v>1</v>
      </c>
    </row>
    <row r="26" spans="1:11">
      <c r="J26" s="9" t="s">
        <v>162</v>
      </c>
      <c r="K26">
        <f>COUNTIF('2. ROSC Active'!C2:C251,J26)</f>
        <v>0</v>
      </c>
    </row>
    <row r="27" spans="1:11">
      <c r="J27" s="9" t="s">
        <v>161</v>
      </c>
      <c r="K27">
        <f>COUNTIF('2. ROSC Active'!C2:C251,J27)</f>
        <v>0</v>
      </c>
    </row>
    <row r="28" spans="1:11">
      <c r="J28" s="9" t="s">
        <v>158</v>
      </c>
      <c r="K28">
        <f>COUNTIF('2. ROSC Active'!C2:C251,J28)</f>
        <v>0</v>
      </c>
    </row>
    <row r="29" spans="1:11">
      <c r="J29" s="9" t="s">
        <v>156</v>
      </c>
      <c r="K29">
        <f>COUNTIF('2. ROSC Active'!C2:C251,J29)</f>
        <v>0</v>
      </c>
    </row>
    <row r="30" spans="1:11">
      <c r="J30" s="9" t="s">
        <v>157</v>
      </c>
      <c r="K30">
        <f>COUNTIF('2. ROSC Active'!C2:C251,J30)</f>
        <v>0</v>
      </c>
    </row>
    <row r="31" spans="1:11">
      <c r="J31" s="9" t="s">
        <v>112</v>
      </c>
      <c r="K31">
        <f>COUNTIF('2. ROSC Active'!C2:C251,J31)</f>
        <v>1</v>
      </c>
    </row>
    <row r="32" spans="1:11">
      <c r="J32" s="9" t="s">
        <v>159</v>
      </c>
      <c r="K32">
        <f>COUNTIF('2. ROSC Active'!C2:C251,J32)</f>
        <v>0</v>
      </c>
    </row>
    <row r="33" spans="10:11">
      <c r="J33" s="9" t="s">
        <v>76</v>
      </c>
      <c r="K33">
        <f>COUNTIF('2. ROSC Active'!C2:C251,J33)</f>
        <v>1</v>
      </c>
    </row>
    <row r="34" spans="10:11">
      <c r="J34" s="9" t="s">
        <v>88</v>
      </c>
      <c r="K34">
        <f>COUNTIF('2. ROSC Active'!C2:C251,J34)</f>
        <v>1</v>
      </c>
    </row>
    <row r="35" spans="10:11">
      <c r="J35" s="9" t="s">
        <v>128</v>
      </c>
      <c r="K35">
        <f>COUNTIF('2. ROSC Active'!C2:C251,J35)</f>
        <v>0</v>
      </c>
    </row>
    <row r="36" spans="10:11">
      <c r="J36" s="9" t="s">
        <v>38</v>
      </c>
      <c r="K36">
        <f>COUNTIF('2. ROSC Active'!C2:C251,J36)</f>
        <v>3</v>
      </c>
    </row>
    <row r="37" spans="10:11">
      <c r="J37" s="9" t="s">
        <v>132</v>
      </c>
      <c r="K37">
        <f>COUNTIF('2. ROSC Active'!C2:C251,J37)</f>
        <v>0</v>
      </c>
    </row>
    <row r="38" spans="10:11">
      <c r="J38" s="9" t="s">
        <v>59</v>
      </c>
      <c r="K38">
        <f>COUNTIF('2. ROSC Active'!C2:C251,J38)</f>
        <v>3</v>
      </c>
    </row>
    <row r="39" spans="10:11">
      <c r="J39" s="9" t="s">
        <v>72</v>
      </c>
      <c r="K39">
        <f>COUNTIF('2. ROSC Active'!C2:C251,J39)</f>
        <v>1</v>
      </c>
    </row>
    <row r="40" spans="10:11">
      <c r="J40" s="9" t="s">
        <v>131</v>
      </c>
      <c r="K40">
        <f>COUNTIF('2. ROSC Active'!C2:C251,J40)</f>
        <v>0</v>
      </c>
    </row>
    <row r="41" spans="10:11">
      <c r="J41" s="9" t="s">
        <v>91</v>
      </c>
      <c r="K41">
        <f>COUNTIF('2. ROSC Active'!C2:C251,J41)</f>
        <v>1</v>
      </c>
    </row>
    <row r="42" spans="10:11">
      <c r="J42" s="9" t="s">
        <v>171</v>
      </c>
      <c r="K42">
        <f>COUNTIF('2. ROSC Active'!C2:C251,J42)</f>
        <v>0</v>
      </c>
    </row>
    <row r="43" spans="10:11">
      <c r="J43" s="9" t="s">
        <v>78</v>
      </c>
      <c r="K43">
        <f>COUNTIF('2. ROSC Active'!C2:C251,J43)</f>
        <v>3</v>
      </c>
    </row>
    <row r="44" spans="10:11">
      <c r="J44" s="9" t="s">
        <v>63</v>
      </c>
      <c r="K44">
        <f>COUNTIF('2. ROSC Active'!C2:C251,J44)</f>
        <v>1</v>
      </c>
    </row>
    <row r="45" spans="10:11">
      <c r="J45" s="9" t="s">
        <v>143</v>
      </c>
      <c r="K45">
        <f>COUNTIF('2. ROSC Active'!C2:C251,J45)</f>
        <v>0</v>
      </c>
    </row>
    <row r="46" spans="10:11">
      <c r="J46" s="9" t="s">
        <v>84</v>
      </c>
      <c r="K46">
        <f>COUNTIF('2. ROSC Active'!C2:C251,J46)</f>
        <v>2</v>
      </c>
    </row>
    <row r="47" spans="10:11">
      <c r="J47" s="9" t="s">
        <v>151</v>
      </c>
      <c r="K47">
        <f>COUNTIF('2. ROSC Active'!C2:C251,J47)</f>
        <v>0</v>
      </c>
    </row>
    <row r="48" spans="10:11">
      <c r="J48" s="9" t="s">
        <v>99</v>
      </c>
      <c r="K48">
        <f>COUNTIF('2. ROSC Active'!C2:C251,J48)</f>
        <v>1</v>
      </c>
    </row>
    <row r="49" spans="10:11">
      <c r="J49" s="9" t="s">
        <v>152</v>
      </c>
      <c r="K49">
        <f>COUNTIF('2. ROSC Active'!C2:C251,J49)</f>
        <v>0</v>
      </c>
    </row>
    <row r="50" spans="10:11">
      <c r="J50" s="9" t="s">
        <v>164</v>
      </c>
      <c r="K50">
        <f>COUNTIF('2. ROSC Active'!C2:C251,J50)</f>
        <v>0</v>
      </c>
    </row>
    <row r="51" spans="10:11">
      <c r="J51" s="9" t="s">
        <v>165</v>
      </c>
      <c r="K51">
        <f>COUNTIF('2. ROSC Active'!C2:C251,J51)</f>
        <v>0</v>
      </c>
    </row>
    <row r="52" spans="10:11">
      <c r="J52" s="9" t="s">
        <v>81</v>
      </c>
      <c r="K52">
        <f>COUNTIF('2. ROSC Active'!C2:C251,J52)</f>
        <v>1</v>
      </c>
    </row>
    <row r="53" spans="10:11">
      <c r="J53" s="9" t="s">
        <v>168</v>
      </c>
      <c r="K53">
        <f>COUNTIF('2. ROSC Active'!C2:C251,J53)</f>
        <v>0</v>
      </c>
    </row>
    <row r="55" spans="10:11">
      <c r="J55" s="9" t="s">
        <v>172</v>
      </c>
      <c r="K55">
        <f>SUM(K2:K53)</f>
        <v>33</v>
      </c>
    </row>
    <row r="56" spans="10:11">
      <c r="J56" s="9" t="s">
        <v>173</v>
      </c>
      <c r="K56">
        <f>COUNTIF(K2:K53, "&gt;0")</f>
        <v>22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E2AE1A-85AC-47BC-8DE0-521EF8AB3B9D}"/>
</file>

<file path=customXml/itemProps2.xml><?xml version="1.0" encoding="utf-8"?>
<ds:datastoreItem xmlns:ds="http://schemas.openxmlformats.org/officeDocument/2006/customXml" ds:itemID="{46193875-B9FF-45A0-A25E-EBA429F227B7}"/>
</file>

<file path=customXml/itemProps3.xml><?xml version="1.0" encoding="utf-8"?>
<ds:datastoreItem xmlns:ds="http://schemas.openxmlformats.org/officeDocument/2006/customXml" ds:itemID="{1603A2E8-F223-4481-9A0F-B60E5A96CE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2026-08-13T20:15:56Z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