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IDHS SUPR/"/>
    </mc:Choice>
  </mc:AlternateContent>
  <xr:revisionPtr revIDLastSave="0" documentId="13_ncr:1_{01CC11B3-BCDB-495B-83EB-FA5863BF145F}" xr6:coauthVersionLast="47" xr6:coauthVersionMax="47" xr10:uidLastSave="{00000000-0000-0000-0000-000000000000}"/>
  <bookViews>
    <workbookView xWindow="2180" yWindow="980" windowWidth="19420" windowHeight="1150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<sst xmlns="http://schemas.openxmlformats.org/spreadsheetml/2006/main" count="447" uniqueCount="288">
  <si>
    <t>Council Name</t>
  </si>
  <si>
    <t xml:space="preserve">Kane Coutny </t>
  </si>
  <si>
    <t>Lead Agency</t>
  </si>
  <si>
    <t xml:space="preserve">Serenity House </t>
  </si>
  <si>
    <t>Lead Agency Address</t>
  </si>
  <si>
    <t>891 S Rohlwong rd. Addison IL 60101</t>
  </si>
  <si>
    <t>Project Coordinator(s)</t>
  </si>
  <si>
    <t>Annette Villarreal</t>
  </si>
  <si>
    <t>Project Coordinator(s) Phone Number</t>
  </si>
  <si>
    <t>630-335-1299</t>
  </si>
  <si>
    <t>Coordinator(s) Email</t>
  </si>
  <si>
    <t>Annette.Villarreal@dupagerosc.org</t>
  </si>
  <si>
    <t>Additional Contact/Supervisor</t>
  </si>
  <si>
    <t xml:space="preserve">Jarrett Burton </t>
  </si>
  <si>
    <t>Additional Contact Email and Phone Number</t>
  </si>
  <si>
    <t>Jarett.Burton@serenityhouse.com</t>
  </si>
  <si>
    <t>Geographical Location(s) Covered</t>
  </si>
  <si>
    <t xml:space="preserve">Kane County 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</si>
  <si>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</si>
  <si>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</si>
  <si>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</si>
  <si>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</si>
  <si>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</si>
  <si>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</si>
  <si>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</si>
  <si>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</si>
  <si>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</si>
  <si>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</si>
  <si>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</si>
  <si>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</si>
  <si>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</si>
  <si>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</si>
  <si>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</si>
  <si>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</si>
  <si>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</si>
  <si>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</si>
  <si>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</si>
  <si>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</si>
  <si>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Law Enforcement: ISP</t>
  </si>
  <si>
    <t>Illinois State Police District 10</t>
  </si>
  <si>
    <t xml:space="preserve"> </t>
  </si>
  <si>
    <t>She joined in 2026, but ISP has been attending since 2022.</t>
  </si>
  <si>
    <t xml:space="preserve">Annette Villarreal </t>
  </si>
  <si>
    <t>Recovery Supports: Other</t>
  </si>
  <si>
    <t xml:space="preserve">Serenity House Counseling Services </t>
  </si>
  <si>
    <t xml:space="preserve">ROSC Coordinator -PLE </t>
  </si>
  <si>
    <t xml:space="preserve">Danielle Hefferman </t>
  </si>
  <si>
    <t>Recovery Supports: RCO</t>
  </si>
  <si>
    <t xml:space="preserve">RCO Coordinator -PLE </t>
  </si>
  <si>
    <t xml:space="preserve">Nicole Janssen </t>
  </si>
  <si>
    <t>Recovery Supports: Housing</t>
  </si>
  <si>
    <t xml:space="preserve">Recovery Centers of Amercica St Charles </t>
  </si>
  <si>
    <t xml:space="preserve">Treatment Advocate </t>
  </si>
  <si>
    <t xml:space="preserve">Sharon Cabrera </t>
  </si>
  <si>
    <t>Healthcare: County Health Department</t>
  </si>
  <si>
    <t xml:space="preserve">Substance Use Prevention Specialst </t>
  </si>
  <si>
    <t xml:space="preserve">Steve Holtsford </t>
  </si>
  <si>
    <t>Healthcare: Hospital</t>
  </si>
  <si>
    <t xml:space="preserve">Dupage Crisis Center </t>
  </si>
  <si>
    <t xml:space="preserve">Medical Director </t>
  </si>
  <si>
    <t xml:space="preserve">Micheal Woods </t>
  </si>
  <si>
    <t>Treatment: Local Provider</t>
  </si>
  <si>
    <t xml:space="preserve">Banyan Treatment Centers </t>
  </si>
  <si>
    <t xml:space="preserve">Director of Business Development </t>
  </si>
  <si>
    <t xml:space="preserve">Matilda Farias </t>
  </si>
  <si>
    <t xml:space="preserve">Heathcare Alternative Systems </t>
  </si>
  <si>
    <t xml:space="preserve">Case manager </t>
  </si>
  <si>
    <t xml:space="preserve">Brianna Haug </t>
  </si>
  <si>
    <t xml:space="preserve">Oxford House </t>
  </si>
  <si>
    <t xml:space="preserve">Regional Coordinator </t>
  </si>
  <si>
    <t xml:space="preserve">Mark Matthews </t>
  </si>
  <si>
    <t xml:space="preserve">Greater Family Health </t>
  </si>
  <si>
    <t xml:space="preserve">CRSS -PLE </t>
  </si>
  <si>
    <t xml:space="preserve">Walter Sanders </t>
  </si>
  <si>
    <t xml:space="preserve">Treament Coordiantor Kane County Judical Department </t>
  </si>
  <si>
    <t>Marco Fajardo DDS</t>
  </si>
  <si>
    <t>Business: Other</t>
  </si>
  <si>
    <t>WestSuburban Oral Healthcare</t>
  </si>
  <si>
    <t>Clinical Director Naperviile /Owner</t>
  </si>
  <si>
    <t xml:space="preserve">Cheryl Cryer </t>
  </si>
  <si>
    <t>Business:  Local Business</t>
  </si>
  <si>
    <t xml:space="preserve">Urban Apothecary </t>
  </si>
  <si>
    <t xml:space="preserve">Owner/ Advocate -PLE </t>
  </si>
  <si>
    <t xml:space="preserve">Bruce  Sewick </t>
  </si>
  <si>
    <t>Education: Local University</t>
  </si>
  <si>
    <t xml:space="preserve">College of DuPage </t>
  </si>
  <si>
    <t xml:space="preserve">CRSS/ Program Coordiantor </t>
  </si>
  <si>
    <t xml:space="preserve">Courtney Duran </t>
  </si>
  <si>
    <t xml:space="preserve">Clinical Manger Behavioral Helath </t>
  </si>
  <si>
    <t xml:space="preserve">Sarah Mendoza </t>
  </si>
  <si>
    <t xml:space="preserve">Fatality Review Program </t>
  </si>
  <si>
    <t xml:space="preserve">Toni Garcia </t>
  </si>
  <si>
    <t xml:space="preserve">Information and Referral Specialist </t>
  </si>
  <si>
    <t xml:space="preserve">Kim Peterson </t>
  </si>
  <si>
    <t xml:space="preserve">Director of Comminuty Health </t>
  </si>
  <si>
    <t xml:space="preserve">Michelle Meyer </t>
  </si>
  <si>
    <t xml:space="preserve">Jim Murphey </t>
  </si>
  <si>
    <t>CRSS/PLE</t>
  </si>
  <si>
    <t xml:space="preserve">Adam Pauley </t>
  </si>
  <si>
    <t>Service Providers: Other</t>
  </si>
  <si>
    <t xml:space="preserve">Community Advocate </t>
  </si>
  <si>
    <t>Recovery Support Specialist</t>
  </si>
  <si>
    <t xml:space="preserve">Tina Koral </t>
  </si>
  <si>
    <t xml:space="preserve">Health Promotion Manager </t>
  </si>
  <si>
    <t xml:space="preserve">Sarah Grunden </t>
  </si>
  <si>
    <t>Youth-Serving: Local Prevention Providers</t>
  </si>
  <si>
    <t xml:space="preserve">OMINI Youth Services </t>
  </si>
  <si>
    <t xml:space="preserve">Project Lead </t>
  </si>
  <si>
    <t xml:space="preserve">Andrea Hasko -Marx </t>
  </si>
  <si>
    <t>Service Providers: Programs for Unhoused Individuals</t>
  </si>
  <si>
    <t>AID.cares.org</t>
  </si>
  <si>
    <t>Local Recovery Support Spaecialist</t>
  </si>
  <si>
    <t xml:space="preserve">Danny Sourbis </t>
  </si>
  <si>
    <t>Treatment:  Other</t>
  </si>
  <si>
    <t xml:space="preserve">LCPC -PLE </t>
  </si>
  <si>
    <t xml:space="preserve">Vicky Foley </t>
  </si>
  <si>
    <t xml:space="preserve">Chris Walks Against Substance Use </t>
  </si>
  <si>
    <t xml:space="preserve">Director PLE </t>
  </si>
  <si>
    <t xml:space="preserve">Jessica Mino </t>
  </si>
  <si>
    <t>Government: County Official</t>
  </si>
  <si>
    <t xml:space="preserve">The Conservation Foundation Kane Co. </t>
  </si>
  <si>
    <t xml:space="preserve">Project Director </t>
  </si>
  <si>
    <t xml:space="preserve">Maurren Horan </t>
  </si>
  <si>
    <t>Service Providers: Harm Reduction</t>
  </si>
  <si>
    <t xml:space="preserve">Suicide Prevention Services </t>
  </si>
  <si>
    <t xml:space="preserve">Coordiantor of Hotline Services </t>
  </si>
  <si>
    <t xml:space="preserve">Scott Kaufman </t>
  </si>
  <si>
    <t xml:space="preserve">Dupage County </t>
  </si>
  <si>
    <t xml:space="preserve">Community Inatives Supervisor </t>
  </si>
  <si>
    <t xml:space="preserve">Keith Burton </t>
  </si>
  <si>
    <t xml:space="preserve">Shadows of Sobriety </t>
  </si>
  <si>
    <t>Buissness Owner -Writer</t>
  </si>
  <si>
    <t xml:space="preserve">Juanita Velasquz </t>
  </si>
  <si>
    <t>Recovery Corp</t>
  </si>
  <si>
    <t xml:space="preserve">Recovery Project Coordinator </t>
  </si>
  <si>
    <t xml:space="preserve">Kelsy Chavez </t>
  </si>
  <si>
    <t xml:space="preserve">Recovery Corp </t>
  </si>
  <si>
    <t>Recovery Project Coordinator</t>
  </si>
  <si>
    <t xml:space="preserve">Annie Jaworska </t>
  </si>
  <si>
    <t xml:space="preserve">Gateways to Recovery </t>
  </si>
  <si>
    <t xml:space="preserve">Director of Professional Relations </t>
  </si>
  <si>
    <t xml:space="preserve">Cassie Alexander </t>
  </si>
  <si>
    <t>College of DuPage / Crss</t>
  </si>
  <si>
    <t>PLE/CRSS</t>
  </si>
  <si>
    <t xml:space="preserve">Malania Hanke </t>
  </si>
  <si>
    <t xml:space="preserve">Behavioral Health Director </t>
  </si>
  <si>
    <t xml:space="preserve">Lily Peterson </t>
  </si>
  <si>
    <t xml:space="preserve">Beacky Sadler </t>
  </si>
  <si>
    <t xml:space="preserve">Roscrance </t>
  </si>
  <si>
    <t xml:space="preserve">Professional Realtions Coordianator </t>
  </si>
  <si>
    <t xml:space="preserve">Nicole Demoray </t>
  </si>
  <si>
    <t>Treatment: Withdrawal Management Program</t>
  </si>
  <si>
    <t xml:space="preserve">Footprints to Recovery </t>
  </si>
  <si>
    <t xml:space="preserve">LCPS /CADC </t>
  </si>
  <si>
    <t>Mimi Doll</t>
  </si>
  <si>
    <t xml:space="preserve">DuPage Federation on Harm Reduction </t>
  </si>
  <si>
    <t xml:space="preserve">Senior Evaluation and Research Consultant </t>
  </si>
  <si>
    <t xml:space="preserve">Kathy McNamara </t>
  </si>
  <si>
    <t>Judicial: Probation</t>
  </si>
  <si>
    <t xml:space="preserve">DuPage County </t>
  </si>
  <si>
    <t xml:space="preserve">Senior Probation Officer </t>
  </si>
  <si>
    <t xml:space="preserve">Ana Nanikolik </t>
  </si>
  <si>
    <t xml:space="preserve">ONMI Youth Services </t>
  </si>
  <si>
    <t xml:space="preserve">Prevention Specialist </t>
  </si>
  <si>
    <t xml:space="preserve">Aiden Walker </t>
  </si>
  <si>
    <t xml:space="preserve">360 Youth Services </t>
  </si>
  <si>
    <t xml:space="preserve">Ezra Fisk </t>
  </si>
  <si>
    <t xml:space="preserve">Street Outreach Lead </t>
  </si>
  <si>
    <t xml:space="preserve">Donna Foil </t>
  </si>
  <si>
    <t xml:space="preserve">Housing Director </t>
  </si>
  <si>
    <t xml:space="preserve">Brenda Scafoli </t>
  </si>
  <si>
    <t>Illinois Warmline / CRSS</t>
  </si>
  <si>
    <t xml:space="preserve">Mark Bushbacher </t>
  </si>
  <si>
    <t xml:space="preserve">Serenity House Executive Director </t>
  </si>
  <si>
    <t xml:space="preserve">Jennifer Cygan </t>
  </si>
  <si>
    <t xml:space="preserve">CADC/ CRSS/PLE </t>
  </si>
  <si>
    <t xml:space="preserve">Sofia Gaydos </t>
  </si>
  <si>
    <t xml:space="preserve">CRSS/ Recovery support specilaist </t>
  </si>
  <si>
    <t xml:space="preserve">Wendy Chenn </t>
  </si>
  <si>
    <t xml:space="preserve">Elgin Community College </t>
  </si>
  <si>
    <t xml:space="preserve">Recovery Support Specialist Grant Manager </t>
  </si>
  <si>
    <t xml:space="preserve">Leonardo Olivera </t>
  </si>
  <si>
    <t xml:space="preserve">Community Liason HIV Rapid Testing </t>
  </si>
  <si>
    <t xml:space="preserve">Michelle Hawley </t>
  </si>
  <si>
    <t xml:space="preserve">Wabonsee Community College </t>
  </si>
  <si>
    <t xml:space="preserve">Program Coordiantor </t>
  </si>
  <si>
    <t xml:space="preserve">Tamara Johnson </t>
  </si>
  <si>
    <t xml:space="preserve">Mutual Ground </t>
  </si>
  <si>
    <t xml:space="preserve">Substance Use Treatment Manager </t>
  </si>
  <si>
    <t xml:space="preserve">Carissa Febler </t>
  </si>
  <si>
    <t xml:space="preserve">Live4Lai </t>
  </si>
  <si>
    <t xml:space="preserve">Outreach Program Director </t>
  </si>
  <si>
    <t xml:space="preserve">Roger Stephani </t>
  </si>
  <si>
    <t xml:space="preserve">Hope for Healing </t>
  </si>
  <si>
    <t xml:space="preserve">Founder / Director </t>
  </si>
  <si>
    <t xml:space="preserve">Dalia Alegria </t>
  </si>
  <si>
    <t xml:space="preserve">Allience Mental Health INC </t>
  </si>
  <si>
    <t xml:space="preserve">Executive Director </t>
  </si>
  <si>
    <t xml:space="preserve">Suzanna Salazar </t>
  </si>
  <si>
    <t xml:space="preserve">Outreach Specialist </t>
  </si>
  <si>
    <t xml:space="preserve">Najeeb Khan </t>
  </si>
  <si>
    <t xml:space="preserve">Outreach Coordiantor </t>
  </si>
  <si>
    <t xml:space="preserve">Jody Tinsley </t>
  </si>
  <si>
    <t>IOP Services /CADA/CRSS</t>
  </si>
  <si>
    <t xml:space="preserve">Carrie Mortimer </t>
  </si>
  <si>
    <t xml:space="preserve">CRSS/PLE Recovery Support Specialist </t>
  </si>
  <si>
    <t xml:space="preserve">Magdalena Campos </t>
  </si>
  <si>
    <t>Heartlife Ministires 360</t>
  </si>
  <si>
    <t xml:space="preserve">Marissa Thompson </t>
  </si>
  <si>
    <t xml:space="preserve">OMNI Youth Services </t>
  </si>
  <si>
    <t>Prevention Specialist</t>
  </si>
  <si>
    <t xml:space="preserve">Lisa Bloom </t>
  </si>
  <si>
    <t>Treatment: Hospital Program</t>
  </si>
  <si>
    <t xml:space="preserve">Northwestern Behavioral Health </t>
  </si>
  <si>
    <t xml:space="preserve">Central DuPage Hospital Community Liason </t>
  </si>
  <si>
    <t xml:space="preserve">John Skoz </t>
  </si>
  <si>
    <t xml:space="preserve">Central DuPage Hospital  Therapist </t>
  </si>
  <si>
    <t xml:space="preserve">Carolyn Karp </t>
  </si>
  <si>
    <t>Gretchen Vapnar Community Crisis Center</t>
  </si>
  <si>
    <t xml:space="preserve">Director of client services </t>
  </si>
  <si>
    <t xml:space="preserve">Maha Alkarzon </t>
  </si>
  <si>
    <t>Family: Other</t>
  </si>
  <si>
    <t xml:space="preserve">Hopeful Beginings </t>
  </si>
  <si>
    <t>Development &amp; Community Specialist</t>
  </si>
  <si>
    <t xml:space="preserve">Megan </t>
  </si>
  <si>
    <t>Family: Mental Health</t>
  </si>
  <si>
    <t xml:space="preserve">Taking Control Counseling </t>
  </si>
  <si>
    <t xml:space="preserve">Community Outreach Specialist </t>
  </si>
  <si>
    <t xml:space="preserve">Karissa </t>
  </si>
  <si>
    <t xml:space="preserve">Penny Stark </t>
  </si>
  <si>
    <t>Recovery Centers of Amercia</t>
  </si>
  <si>
    <t xml:space="preserve">Lead Outreach Specialist </t>
  </si>
  <si>
    <t xml:space="preserve">Karen Albert </t>
  </si>
  <si>
    <t xml:space="preserve">Recovery Centers of America </t>
  </si>
  <si>
    <t xml:space="preserve">CEO ST. Charles 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</si>
  <si>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</si>
  <si>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</si>
  <si>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</si>
  <si>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</si>
  <si>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</si>
  <si>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</si>
  <si>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</si>
  <si>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</si>
  <si>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</si>
  <si>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</si>
  <si>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Recovery Supports: 12 step or other group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</si>
  <si>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</si>
  <si>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</si>
  <si>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</si>
  <si>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</si>
  <si>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</si>
  <si>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</si>
  <si>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</si>
  <si>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Education: Local K-12</t>
  </si>
  <si>
    <t>Service Providers</t>
  </si>
  <si>
    <t xml:space="preserve">Service Providers: Harm Reduction </t>
  </si>
  <si>
    <t>Service Providers: Employment Programs</t>
  </si>
  <si>
    <t>Service Providers: Violence Prevention</t>
  </si>
  <si>
    <t>State/Local/Tribal Government</t>
  </si>
  <si>
    <t>Government: Local Official</t>
  </si>
  <si>
    <t>Government: 708 Board</t>
  </si>
  <si>
    <t>Government: State Official</t>
  </si>
  <si>
    <t>Government: Re-entry programs</t>
  </si>
  <si>
    <t>Education: Other</t>
  </si>
  <si>
    <t>Substance Use/Mental Health Treatment Organizations</t>
  </si>
  <si>
    <t xml:space="preserve">Healthcare </t>
  </si>
  <si>
    <t>Healthcare: MAR Prescriber</t>
  </si>
  <si>
    <t>Healthcare: Other</t>
  </si>
  <si>
    <t>Law Enforcement</t>
  </si>
  <si>
    <t>Law Enforcement: Local Police</t>
  </si>
  <si>
    <t>Law Enforcement: County Sheriff's Dept.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</si>
  <si>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</si>
  <si>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</si>
  <si>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</si>
  <si>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</si>
  <si>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</si>
  <si>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</si>
  <si>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</si>
  <si>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</si>
  <si>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</si>
  <si>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</si>
  <si>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</si>
  <si>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Other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</si>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</sst>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opLeftCell="A4" workbookViewId="0">
      <selection activeCell="B10" sqref="B10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0</v>
      </c>
      <c r="B1" s="10" t="s">
        <v>1</v>
      </c>
    </row>
    <row r="2" spans="1:2" ht="33" customHeight="1" x14ac:dyDescent="0.2">
      <c r="A2" s="2" t="s">
        <v>2</v>
      </c>
      <c r="B2" s="11" t="s">
        <v>3</v>
      </c>
    </row>
    <row r="3" spans="1:2" ht="33" customHeight="1" x14ac:dyDescent="0.2">
      <c r="A3" s="5" t="s">
        <v>4</v>
      </c>
      <c r="B3" s="10" t="s">
        <v>5</v>
      </c>
    </row>
    <row r="4" spans="1:2" ht="33" customHeight="1" x14ac:dyDescent="0.2">
      <c r="A4" s="2" t="s">
        <v>6</v>
      </c>
      <c r="B4" s="11" t="s">
        <v>7</v>
      </c>
    </row>
    <row r="5" spans="1:2" ht="33" customHeight="1" x14ac:dyDescent="0.2">
      <c r="A5" s="5" t="s">
        <v>8</v>
      </c>
      <c r="B5" s="10" t="s">
        <v>9</v>
      </c>
    </row>
    <row r="6" spans="1:2" ht="33" customHeight="1" x14ac:dyDescent="0.2">
      <c r="A6" s="2" t="s">
        <v>10</v>
      </c>
      <c r="B6" s="11" t="s">
        <v>11</v>
      </c>
    </row>
    <row r="7" spans="1:2" ht="33" customHeight="1" x14ac:dyDescent="0.2">
      <c r="A7" s="5" t="s">
        <v>12</v>
      </c>
      <c r="B7" s="10" t="s">
        <v>13</v>
      </c>
    </row>
    <row r="8" spans="1:2" ht="33" customHeight="1" x14ac:dyDescent="0.2">
      <c r="A8" s="3" t="s">
        <v>14</v>
      </c>
      <c r="B8" s="11" t="s">
        <v>15</v>
      </c>
    </row>
    <row r="9" spans="1:2" ht="33" customHeight="1" x14ac:dyDescent="0.2">
      <c r="A9" s="5" t="s">
        <v>16</v>
      </c>
      <c r="B9" s="10" t="s">
        <v>17</v>
      </c>
    </row>
    <row r="10" spans="1:2" ht="33" customHeight="1" x14ac:dyDescent="0.2">
      <c r="A10" s="2" t="s">
        <v>18</v>
      </c>
      <c r="B10" s="11">
        <v>2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66" workbookViewId="0">
      <selection activeCell="F71" sqref="F71"/>
    </sheetView>
  </sheetViews>
  <sheetFormatPr baseColWidth="10" defaultColWidth="8.83203125" defaultRowHeight="16" x14ac:dyDescent="0.2"/>
  <cols>
    <col min="1" max="1" width="27" style="14" customWidth="1"/>
    <col min="2" max="2" width="12.83203125" style="16" customWidth="1"/>
    <col min="3" max="3" width="20.33203125" style="16" customWidth="1"/>
    <col min="4" max="4" width="21.33203125" style="16" customWidth="1"/>
    <col min="5" max="5" width="6.83203125" style="16" customWidth="1"/>
    <col min="6" max="6" width="7.33203125" style="16" customWidth="1"/>
    <col min="7" max="9" width="7.1640625" style="16" customWidth="1"/>
    <col min="10" max="10" width="7.5" style="16" customWidth="1"/>
    <col min="11" max="11" width="7.33203125" style="16" customWidth="1"/>
    <col min="12" max="13" width="8.1640625" style="16" customWidth="1"/>
    <col min="14" max="14" width="8" style="16" customWidth="1"/>
    <col min="15" max="16" width="8.1640625" style="16" customWidth="1"/>
    <col min="17" max="17" width="9.5" customWidth="1"/>
    <col min="18" max="18" width="22" style="16" customWidth="1"/>
  </cols>
  <sheetData>
    <row r="1" spans="1:18" ht="70" thickTop="1" thickBot="1" x14ac:dyDescent="0.25">
      <c r="A1" s="17" t="s">
        <v>19</v>
      </c>
      <c r="B1" s="17" t="s">
        <v>20</v>
      </c>
      <c r="C1" s="17" t="s">
        <v>21</v>
      </c>
      <c r="D1" s="17" t="s">
        <v>22</v>
      </c>
      <c r="E1" s="18" t="s">
        <v>23</v>
      </c>
      <c r="F1" s="18" t="s">
        <v>24</v>
      </c>
      <c r="G1" s="18" t="s">
        <v>25</v>
      </c>
      <c r="H1" s="18" t="s">
        <v>26</v>
      </c>
      <c r="I1" s="18" t="s">
        <v>27</v>
      </c>
      <c r="J1" s="18" t="s">
        <v>28</v>
      </c>
      <c r="K1" s="18" t="s">
        <v>29</v>
      </c>
      <c r="L1" s="18" t="s">
        <v>30</v>
      </c>
      <c r="M1" s="18" t="s">
        <v>31</v>
      </c>
      <c r="N1" s="18" t="s">
        <v>32</v>
      </c>
      <c r="O1" s="18" t="s">
        <v>33</v>
      </c>
      <c r="P1" s="18" t="s">
        <v>34</v>
      </c>
      <c r="Q1" s="19" t="s">
        <v>35</v>
      </c>
      <c r="R1" s="20" t="s">
        <v>36</v>
      </c>
    </row>
    <row r="2" spans="1:18" ht="52" thickBot="1" x14ac:dyDescent="0.25">
      <c r="A2" s="13" t="s">
        <v>37</v>
      </c>
      <c r="B2" s="15">
        <v>46204</v>
      </c>
      <c r="C2" s="21" t="s">
        <v>38</v>
      </c>
      <c r="D2" s="13" t="s">
        <v>39</v>
      </c>
      <c r="E2" s="12"/>
      <c r="F2" s="12">
        <v>1</v>
      </c>
      <c r="G2" s="12" t="s">
        <v>40</v>
      </c>
      <c r="H2" s="12"/>
      <c r="I2" s="12">
        <v>1</v>
      </c>
      <c r="J2" s="12">
        <v>1</v>
      </c>
      <c r="K2" s="12">
        <v>1</v>
      </c>
      <c r="L2" s="12" t="s">
        <v>40</v>
      </c>
      <c r="M2" s="12" t="s">
        <v>40</v>
      </c>
      <c r="N2" s="12">
        <v>1</v>
      </c>
      <c r="O2" s="12">
        <v>1</v>
      </c>
      <c r="P2" s="12" t="s">
        <v>40</v>
      </c>
      <c r="Q2" s="4">
        <v>6</v>
      </c>
      <c r="R2" s="22" t="s">
        <v>41</v>
      </c>
    </row>
    <row r="3" spans="1:18" ht="35" thickBot="1" x14ac:dyDescent="0.25">
      <c r="A3" s="13" t="s">
        <v>42</v>
      </c>
      <c r="B3" s="15">
        <v>45839</v>
      </c>
      <c r="C3" s="21" t="s">
        <v>43</v>
      </c>
      <c r="D3" s="13" t="s">
        <v>44</v>
      </c>
      <c r="E3" s="12">
        <v>1</v>
      </c>
      <c r="F3" s="12">
        <v>1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2</v>
      </c>
      <c r="R3" s="22" t="s">
        <v>45</v>
      </c>
    </row>
    <row r="4" spans="1:18" ht="35" thickBot="1" x14ac:dyDescent="0.25">
      <c r="A4" s="13" t="s">
        <v>13</v>
      </c>
      <c r="B4" s="15">
        <v>45839</v>
      </c>
      <c r="C4" s="21" t="s">
        <v>43</v>
      </c>
      <c r="D4" s="13" t="s">
        <v>44</v>
      </c>
      <c r="E4" s="12">
        <v>1</v>
      </c>
      <c r="F4" s="12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2</v>
      </c>
      <c r="R4" s="22" t="s">
        <v>45</v>
      </c>
    </row>
    <row r="5" spans="1:18" ht="35" thickBot="1" x14ac:dyDescent="0.25">
      <c r="A5" s="13" t="s">
        <v>46</v>
      </c>
      <c r="B5" s="15">
        <v>45839</v>
      </c>
      <c r="C5" s="21" t="s">
        <v>47</v>
      </c>
      <c r="D5" s="13" t="s">
        <v>44</v>
      </c>
      <c r="E5" s="12">
        <v>1</v>
      </c>
      <c r="F5" s="12">
        <v>1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2</v>
      </c>
      <c r="R5" s="22" t="s">
        <v>48</v>
      </c>
    </row>
    <row r="6" spans="1:18" ht="35" thickBot="1" x14ac:dyDescent="0.25">
      <c r="A6" s="13" t="s">
        <v>49</v>
      </c>
      <c r="B6" s="15">
        <v>45839</v>
      </c>
      <c r="C6" s="21" t="s">
        <v>50</v>
      </c>
      <c r="D6" s="13" t="s">
        <v>51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0</v>
      </c>
      <c r="R6" s="22" t="s">
        <v>52</v>
      </c>
    </row>
    <row r="7" spans="1:18" ht="35" thickBot="1" x14ac:dyDescent="0.25">
      <c r="A7" s="13" t="s">
        <v>53</v>
      </c>
      <c r="B7" s="15">
        <v>45839</v>
      </c>
      <c r="C7" s="21" t="s">
        <v>54</v>
      </c>
      <c r="D7" s="13" t="s">
        <v>17</v>
      </c>
      <c r="E7" s="12"/>
      <c r="F7" s="12">
        <v>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1</v>
      </c>
      <c r="R7" s="22" t="s">
        <v>55</v>
      </c>
    </row>
    <row r="8" spans="1:18" ht="18" thickBot="1" x14ac:dyDescent="0.25">
      <c r="A8" s="13" t="s">
        <v>56</v>
      </c>
      <c r="B8" s="15">
        <v>45839</v>
      </c>
      <c r="C8" s="21" t="s">
        <v>57</v>
      </c>
      <c r="D8" s="13" t="s">
        <v>58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0</v>
      </c>
      <c r="R8" s="22" t="s">
        <v>59</v>
      </c>
    </row>
    <row r="9" spans="1:18" ht="35" thickBot="1" x14ac:dyDescent="0.25">
      <c r="A9" s="13" t="s">
        <v>60</v>
      </c>
      <c r="B9" s="15">
        <v>45839</v>
      </c>
      <c r="C9" s="21" t="s">
        <v>61</v>
      </c>
      <c r="D9" s="13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 t="s">
        <v>63</v>
      </c>
    </row>
    <row r="10" spans="1:18" ht="35" thickBot="1" x14ac:dyDescent="0.25">
      <c r="A10" s="13" t="s">
        <v>64</v>
      </c>
      <c r="B10" s="15">
        <v>45839</v>
      </c>
      <c r="C10" s="21" t="s">
        <v>61</v>
      </c>
      <c r="D10" s="13" t="s">
        <v>65</v>
      </c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1</v>
      </c>
      <c r="R10" s="22" t="s">
        <v>66</v>
      </c>
    </row>
    <row r="11" spans="1:18" ht="35" thickBot="1" x14ac:dyDescent="0.25">
      <c r="A11" s="13" t="s">
        <v>67</v>
      </c>
      <c r="B11" s="15">
        <v>45839</v>
      </c>
      <c r="C11" s="21" t="s">
        <v>50</v>
      </c>
      <c r="D11" s="13" t="s">
        <v>68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 t="s">
        <v>69</v>
      </c>
    </row>
    <row r="12" spans="1:18" ht="35" thickBot="1" x14ac:dyDescent="0.25">
      <c r="A12" s="13" t="s">
        <v>70</v>
      </c>
      <c r="B12" s="15">
        <v>45839</v>
      </c>
      <c r="C12" s="21" t="s">
        <v>61</v>
      </c>
      <c r="D12" s="13" t="s">
        <v>71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0</v>
      </c>
      <c r="R12" s="22" t="s">
        <v>72</v>
      </c>
    </row>
    <row r="13" spans="1:18" ht="52" thickBot="1" x14ac:dyDescent="0.25">
      <c r="A13" s="13" t="s">
        <v>73</v>
      </c>
      <c r="B13" s="15">
        <v>45839</v>
      </c>
      <c r="C13" s="21" t="s">
        <v>43</v>
      </c>
      <c r="D13" s="13" t="s">
        <v>44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 t="s">
        <v>74</v>
      </c>
    </row>
    <row r="14" spans="1:18" ht="35" thickBot="1" x14ac:dyDescent="0.25">
      <c r="A14" s="13" t="s">
        <v>75</v>
      </c>
      <c r="B14" s="15">
        <v>45839</v>
      </c>
      <c r="C14" s="21" t="s">
        <v>76</v>
      </c>
      <c r="D14" s="13" t="s">
        <v>77</v>
      </c>
      <c r="E14" s="12">
        <v>1</v>
      </c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2</v>
      </c>
      <c r="R14" s="22" t="s">
        <v>78</v>
      </c>
    </row>
    <row r="15" spans="1:18" ht="35" thickBot="1" x14ac:dyDescent="0.25">
      <c r="A15" s="13" t="s">
        <v>79</v>
      </c>
      <c r="B15" s="15">
        <v>45839</v>
      </c>
      <c r="C15" s="21" t="s">
        <v>80</v>
      </c>
      <c r="D15" s="13" t="s">
        <v>81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 t="s">
        <v>82</v>
      </c>
    </row>
    <row r="16" spans="1:18" ht="35" thickBot="1" x14ac:dyDescent="0.25">
      <c r="A16" s="13" t="s">
        <v>83</v>
      </c>
      <c r="B16" s="15">
        <v>45839</v>
      </c>
      <c r="C16" s="21" t="s">
        <v>84</v>
      </c>
      <c r="D16" s="13" t="s">
        <v>85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 t="s">
        <v>86</v>
      </c>
    </row>
    <row r="17" spans="1:18" ht="35" thickBot="1" x14ac:dyDescent="0.25">
      <c r="A17" s="13" t="s">
        <v>87</v>
      </c>
      <c r="B17" s="15">
        <v>45839</v>
      </c>
      <c r="C17" s="21" t="s">
        <v>54</v>
      </c>
      <c r="D17" s="13" t="s">
        <v>17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 t="s">
        <v>88</v>
      </c>
    </row>
    <row r="18" spans="1:18" ht="35" thickBot="1" x14ac:dyDescent="0.25">
      <c r="A18" s="13" t="s">
        <v>89</v>
      </c>
      <c r="B18" s="15">
        <v>45839</v>
      </c>
      <c r="C18" s="21" t="s">
        <v>54</v>
      </c>
      <c r="D18" s="13" t="s">
        <v>17</v>
      </c>
      <c r="E18" s="12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1</v>
      </c>
      <c r="R18" s="22" t="s">
        <v>90</v>
      </c>
    </row>
    <row r="19" spans="1:18" ht="35" thickBot="1" x14ac:dyDescent="0.25">
      <c r="A19" s="13" t="s">
        <v>91</v>
      </c>
      <c r="B19" s="15">
        <v>45839</v>
      </c>
      <c r="C19" s="21" t="s">
        <v>54</v>
      </c>
      <c r="D19" s="13" t="s">
        <v>17</v>
      </c>
      <c r="E19" s="12"/>
      <c r="F19" s="12">
        <v>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1</v>
      </c>
      <c r="R19" s="22" t="s">
        <v>92</v>
      </c>
    </row>
    <row r="20" spans="1:18" ht="35" thickBot="1" x14ac:dyDescent="0.25">
      <c r="A20" s="13" t="s">
        <v>93</v>
      </c>
      <c r="B20" s="15">
        <v>45839</v>
      </c>
      <c r="C20" s="21" t="s">
        <v>54</v>
      </c>
      <c r="D20" s="13" t="s">
        <v>17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 t="s">
        <v>94</v>
      </c>
    </row>
    <row r="21" spans="1:18" ht="35" thickBot="1" x14ac:dyDescent="0.25">
      <c r="A21" s="13" t="s">
        <v>95</v>
      </c>
      <c r="B21" s="15">
        <v>45839</v>
      </c>
      <c r="C21" s="21" t="s">
        <v>54</v>
      </c>
      <c r="D21" s="13" t="s">
        <v>17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 t="s">
        <v>94</v>
      </c>
    </row>
    <row r="22" spans="1:18" ht="35" thickBot="1" x14ac:dyDescent="0.25">
      <c r="A22" s="13" t="s">
        <v>96</v>
      </c>
      <c r="B22" s="15">
        <v>45839</v>
      </c>
      <c r="C22" s="21" t="s">
        <v>43</v>
      </c>
      <c r="D22" s="13" t="s">
        <v>44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 t="s">
        <v>97</v>
      </c>
    </row>
    <row r="23" spans="1:18" ht="35" thickBot="1" x14ac:dyDescent="0.25">
      <c r="A23" s="13" t="s">
        <v>98</v>
      </c>
      <c r="B23" s="15">
        <v>45839</v>
      </c>
      <c r="C23" s="21" t="s">
        <v>99</v>
      </c>
      <c r="D23" s="13" t="s">
        <v>100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 t="s">
        <v>101</v>
      </c>
    </row>
    <row r="24" spans="1:18" ht="35" thickBot="1" x14ac:dyDescent="0.25">
      <c r="A24" s="13" t="s">
        <v>102</v>
      </c>
      <c r="B24" s="15">
        <v>45839</v>
      </c>
      <c r="C24" s="21" t="s">
        <v>54</v>
      </c>
      <c r="D24" s="13" t="s">
        <v>17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0</v>
      </c>
      <c r="R24" s="22" t="s">
        <v>103</v>
      </c>
    </row>
    <row r="25" spans="1:18" ht="35" thickBot="1" x14ac:dyDescent="0.25">
      <c r="A25" s="13" t="s">
        <v>104</v>
      </c>
      <c r="B25" s="15">
        <v>45839</v>
      </c>
      <c r="C25" s="21" t="s">
        <v>105</v>
      </c>
      <c r="D25" s="13" t="s">
        <v>106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 t="s">
        <v>107</v>
      </c>
    </row>
    <row r="26" spans="1:18" ht="52" thickBot="1" x14ac:dyDescent="0.25">
      <c r="A26" s="13" t="s">
        <v>108</v>
      </c>
      <c r="B26" s="15">
        <v>46204</v>
      </c>
      <c r="C26" s="21" t="s">
        <v>109</v>
      </c>
      <c r="D26" s="13" t="s">
        <v>110</v>
      </c>
      <c r="E26" s="12"/>
      <c r="F26" s="12">
        <v>1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1</v>
      </c>
      <c r="R26" s="22" t="s">
        <v>111</v>
      </c>
    </row>
    <row r="27" spans="1:18" ht="35" thickBot="1" x14ac:dyDescent="0.25">
      <c r="A27" s="13" t="s">
        <v>112</v>
      </c>
      <c r="B27" s="15">
        <v>45839</v>
      </c>
      <c r="C27" s="21" t="s">
        <v>113</v>
      </c>
      <c r="D27" s="13" t="s">
        <v>44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 t="s">
        <v>114</v>
      </c>
    </row>
    <row r="28" spans="1:18" ht="35" thickBot="1" x14ac:dyDescent="0.25">
      <c r="A28" s="13" t="s">
        <v>115</v>
      </c>
      <c r="B28" s="15">
        <v>45839</v>
      </c>
      <c r="C28" s="21" t="s">
        <v>43</v>
      </c>
      <c r="D28" s="13" t="s">
        <v>116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 t="s">
        <v>117</v>
      </c>
    </row>
    <row r="29" spans="1:18" ht="35" thickBot="1" x14ac:dyDescent="0.25">
      <c r="A29" s="13" t="s">
        <v>118</v>
      </c>
      <c r="B29" s="15">
        <v>46204</v>
      </c>
      <c r="C29" s="21" t="s">
        <v>119</v>
      </c>
      <c r="D29" s="13" t="s">
        <v>120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 t="s">
        <v>121</v>
      </c>
    </row>
    <row r="30" spans="1:18" ht="35" thickBot="1" x14ac:dyDescent="0.25">
      <c r="A30" s="13" t="s">
        <v>122</v>
      </c>
      <c r="B30" s="15">
        <v>46204</v>
      </c>
      <c r="C30" s="21" t="s">
        <v>123</v>
      </c>
      <c r="D30" s="13" t="s">
        <v>124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 t="s">
        <v>125</v>
      </c>
    </row>
    <row r="31" spans="1:18" ht="35" thickBot="1" x14ac:dyDescent="0.25">
      <c r="A31" s="13" t="s">
        <v>126</v>
      </c>
      <c r="B31" s="15">
        <v>45839</v>
      </c>
      <c r="C31" s="21" t="s">
        <v>54</v>
      </c>
      <c r="D31" s="13" t="s">
        <v>127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 t="s">
        <v>128</v>
      </c>
    </row>
    <row r="32" spans="1:18" ht="35" thickBot="1" x14ac:dyDescent="0.25">
      <c r="A32" s="13" t="s">
        <v>129</v>
      </c>
      <c r="B32" s="15">
        <v>45839</v>
      </c>
      <c r="C32" s="21" t="s">
        <v>43</v>
      </c>
      <c r="D32" s="13" t="s">
        <v>130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 t="s">
        <v>131</v>
      </c>
    </row>
    <row r="33" spans="1:18" ht="35" thickBot="1" x14ac:dyDescent="0.25">
      <c r="A33" s="13" t="s">
        <v>132</v>
      </c>
      <c r="B33" s="15">
        <v>45839</v>
      </c>
      <c r="C33" s="21" t="s">
        <v>47</v>
      </c>
      <c r="D33" s="13" t="s">
        <v>133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 t="s">
        <v>134</v>
      </c>
    </row>
    <row r="34" spans="1:18" ht="35" thickBot="1" x14ac:dyDescent="0.25">
      <c r="A34" s="13" t="s">
        <v>135</v>
      </c>
      <c r="B34" s="15">
        <v>45839</v>
      </c>
      <c r="C34" s="21" t="s">
        <v>43</v>
      </c>
      <c r="D34" s="13" t="s">
        <v>136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 t="s">
        <v>137</v>
      </c>
    </row>
    <row r="35" spans="1:18" ht="35" thickBot="1" x14ac:dyDescent="0.25">
      <c r="A35" s="13" t="s">
        <v>138</v>
      </c>
      <c r="B35" s="15">
        <v>45839</v>
      </c>
      <c r="C35" s="21" t="s">
        <v>61</v>
      </c>
      <c r="D35" s="13" t="s">
        <v>139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 t="s">
        <v>140</v>
      </c>
    </row>
    <row r="36" spans="1:18" ht="35" thickBot="1" x14ac:dyDescent="0.25">
      <c r="A36" s="13" t="s">
        <v>141</v>
      </c>
      <c r="B36" s="15">
        <v>45839</v>
      </c>
      <c r="C36" s="21" t="s">
        <v>43</v>
      </c>
      <c r="D36" s="13" t="s">
        <v>142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 t="s">
        <v>143</v>
      </c>
    </row>
    <row r="37" spans="1:18" ht="35" thickBot="1" x14ac:dyDescent="0.25">
      <c r="A37" s="13" t="s">
        <v>144</v>
      </c>
      <c r="B37" s="15">
        <v>45962</v>
      </c>
      <c r="C37" s="21" t="s">
        <v>61</v>
      </c>
      <c r="D37" s="13" t="s">
        <v>110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 t="s">
        <v>145</v>
      </c>
    </row>
    <row r="38" spans="1:18" ht="35" thickBot="1" x14ac:dyDescent="0.25">
      <c r="A38" s="13" t="s">
        <v>146</v>
      </c>
      <c r="B38" s="15">
        <v>45962</v>
      </c>
      <c r="C38" s="21" t="s">
        <v>54</v>
      </c>
      <c r="D38" s="13" t="s">
        <v>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 t="s">
        <v>145</v>
      </c>
    </row>
    <row r="39" spans="1:18" ht="35" thickBot="1" x14ac:dyDescent="0.25">
      <c r="A39" s="13" t="s">
        <v>147</v>
      </c>
      <c r="B39" s="15">
        <v>45962</v>
      </c>
      <c r="C39" s="21" t="s">
        <v>61</v>
      </c>
      <c r="D39" s="13" t="s">
        <v>148</v>
      </c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1</v>
      </c>
      <c r="R39" s="22" t="s">
        <v>149</v>
      </c>
    </row>
    <row r="40" spans="1:18" ht="52" thickBot="1" x14ac:dyDescent="0.25">
      <c r="A40" s="13" t="s">
        <v>150</v>
      </c>
      <c r="B40" s="15">
        <v>45931</v>
      </c>
      <c r="C40" s="21" t="s">
        <v>151</v>
      </c>
      <c r="D40" s="13" t="s">
        <v>152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 t="s">
        <v>153</v>
      </c>
    </row>
    <row r="41" spans="1:18" ht="35" thickBot="1" x14ac:dyDescent="0.25">
      <c r="A41" s="13" t="s">
        <v>154</v>
      </c>
      <c r="B41" s="15">
        <v>45992</v>
      </c>
      <c r="C41" s="21" t="s">
        <v>99</v>
      </c>
      <c r="D41" s="13" t="s">
        <v>155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 t="s">
        <v>156</v>
      </c>
    </row>
    <row r="42" spans="1:18" ht="18" thickBot="1" x14ac:dyDescent="0.25">
      <c r="A42" s="13" t="s">
        <v>157</v>
      </c>
      <c r="B42" s="15">
        <v>45931</v>
      </c>
      <c r="C42" s="21" t="s">
        <v>158</v>
      </c>
      <c r="D42" s="13" t="s">
        <v>159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 t="s">
        <v>160</v>
      </c>
    </row>
    <row r="43" spans="1:18" ht="35" thickBot="1" x14ac:dyDescent="0.25">
      <c r="A43" s="13" t="s">
        <v>161</v>
      </c>
      <c r="B43" s="15">
        <v>45992</v>
      </c>
      <c r="C43" s="21" t="s">
        <v>105</v>
      </c>
      <c r="D43" s="13" t="s">
        <v>162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 t="s">
        <v>163</v>
      </c>
    </row>
    <row r="44" spans="1:18" ht="35" thickBot="1" x14ac:dyDescent="0.25">
      <c r="A44" s="13" t="s">
        <v>164</v>
      </c>
      <c r="B44" s="15">
        <v>45992</v>
      </c>
      <c r="C44" s="21" t="s">
        <v>105</v>
      </c>
      <c r="D44" s="13" t="s">
        <v>165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 t="s">
        <v>66</v>
      </c>
    </row>
    <row r="45" spans="1:18" ht="35" thickBot="1" x14ac:dyDescent="0.25">
      <c r="A45" s="13" t="s">
        <v>166</v>
      </c>
      <c r="B45" s="15">
        <v>45992</v>
      </c>
      <c r="C45" s="21" t="s">
        <v>105</v>
      </c>
      <c r="D45" s="13" t="s">
        <v>165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 t="s">
        <v>167</v>
      </c>
    </row>
    <row r="46" spans="1:18" ht="35" thickBot="1" x14ac:dyDescent="0.25">
      <c r="A46" s="13" t="s">
        <v>168</v>
      </c>
      <c r="B46" s="15">
        <v>45992</v>
      </c>
      <c r="C46" s="21" t="s">
        <v>50</v>
      </c>
      <c r="D46" s="13" t="s">
        <v>44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 t="s">
        <v>169</v>
      </c>
    </row>
    <row r="47" spans="1:18" ht="35" thickBot="1" x14ac:dyDescent="0.25">
      <c r="A47" s="13" t="s">
        <v>170</v>
      </c>
      <c r="B47" s="15">
        <v>45992</v>
      </c>
      <c r="C47" s="21" t="s">
        <v>84</v>
      </c>
      <c r="D47" s="13" t="s">
        <v>85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 t="s">
        <v>171</v>
      </c>
    </row>
    <row r="48" spans="1:18" ht="35" thickBot="1" x14ac:dyDescent="0.25">
      <c r="A48" s="13" t="s">
        <v>172</v>
      </c>
      <c r="B48" s="15">
        <v>45992</v>
      </c>
      <c r="C48" s="21" t="s">
        <v>47</v>
      </c>
      <c r="D48" s="13" t="s">
        <v>44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 t="s">
        <v>173</v>
      </c>
    </row>
    <row r="49" spans="1:18" ht="35" thickBot="1" x14ac:dyDescent="0.25">
      <c r="A49" s="13" t="s">
        <v>174</v>
      </c>
      <c r="B49" s="15">
        <v>45992</v>
      </c>
      <c r="C49" s="21" t="s">
        <v>43</v>
      </c>
      <c r="D49" s="13" t="s">
        <v>44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 t="s">
        <v>175</v>
      </c>
    </row>
    <row r="50" spans="1:18" ht="35" thickBot="1" x14ac:dyDescent="0.25">
      <c r="A50" s="13" t="s">
        <v>176</v>
      </c>
      <c r="B50" s="15">
        <v>45992</v>
      </c>
      <c r="C50" s="21" t="s">
        <v>43</v>
      </c>
      <c r="D50" s="13" t="s">
        <v>44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 t="s">
        <v>177</v>
      </c>
    </row>
    <row r="51" spans="1:18" ht="52" thickBot="1" x14ac:dyDescent="0.25">
      <c r="A51" s="13" t="s">
        <v>178</v>
      </c>
      <c r="B51" s="15">
        <v>46023</v>
      </c>
      <c r="C51" s="21" t="s">
        <v>84</v>
      </c>
      <c r="D51" s="13" t="s">
        <v>179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 t="s">
        <v>180</v>
      </c>
    </row>
    <row r="52" spans="1:18" ht="35" thickBot="1" x14ac:dyDescent="0.25">
      <c r="A52" s="13" t="s">
        <v>181</v>
      </c>
      <c r="B52" s="15">
        <v>46023</v>
      </c>
      <c r="C52" s="21" t="s">
        <v>123</v>
      </c>
      <c r="D52" s="13" t="s">
        <v>71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 t="s">
        <v>182</v>
      </c>
    </row>
    <row r="53" spans="1:18" ht="35" thickBot="1" x14ac:dyDescent="0.25">
      <c r="A53" s="13" t="s">
        <v>183</v>
      </c>
      <c r="B53" s="15">
        <v>46054</v>
      </c>
      <c r="C53" s="21" t="s">
        <v>84</v>
      </c>
      <c r="D53" s="13" t="s">
        <v>184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 t="s">
        <v>185</v>
      </c>
    </row>
    <row r="54" spans="1:18" ht="35" thickBot="1" x14ac:dyDescent="0.25">
      <c r="A54" s="13" t="s">
        <v>186</v>
      </c>
      <c r="B54" s="15">
        <v>46054</v>
      </c>
      <c r="C54" s="21" t="s">
        <v>61</v>
      </c>
      <c r="D54" s="13" t="s">
        <v>187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 t="s">
        <v>188</v>
      </c>
    </row>
    <row r="55" spans="1:18" ht="35" thickBot="1" x14ac:dyDescent="0.25">
      <c r="A55" s="13" t="s">
        <v>189</v>
      </c>
      <c r="B55" s="15">
        <v>46054</v>
      </c>
      <c r="C55" s="21" t="s">
        <v>47</v>
      </c>
      <c r="D55" s="13" t="s">
        <v>190</v>
      </c>
      <c r="E55" s="12"/>
      <c r="F55" s="12">
        <v>1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1</v>
      </c>
      <c r="R55" s="22" t="s">
        <v>191</v>
      </c>
    </row>
    <row r="56" spans="1:18" ht="35" thickBot="1" x14ac:dyDescent="0.25">
      <c r="A56" s="13" t="s">
        <v>192</v>
      </c>
      <c r="B56" s="15">
        <v>46054</v>
      </c>
      <c r="C56" s="21" t="s">
        <v>47</v>
      </c>
      <c r="D56" s="13" t="s">
        <v>193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 t="s">
        <v>194</v>
      </c>
    </row>
    <row r="57" spans="1:18" ht="35" thickBot="1" x14ac:dyDescent="0.25">
      <c r="A57" s="13" t="s">
        <v>195</v>
      </c>
      <c r="B57" s="15">
        <v>45839</v>
      </c>
      <c r="C57" s="21" t="s">
        <v>61</v>
      </c>
      <c r="D57" s="13" t="s">
        <v>196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 t="s">
        <v>197</v>
      </c>
    </row>
    <row r="58" spans="1:18" ht="35" thickBot="1" x14ac:dyDescent="0.25">
      <c r="A58" s="13" t="s">
        <v>198</v>
      </c>
      <c r="B58" s="15">
        <v>46174</v>
      </c>
      <c r="C58" s="21" t="s">
        <v>47</v>
      </c>
      <c r="D58" s="13" t="s">
        <v>190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 t="s">
        <v>199</v>
      </c>
    </row>
    <row r="59" spans="1:18" ht="35" thickBot="1" x14ac:dyDescent="0.25">
      <c r="A59" s="13" t="s">
        <v>200</v>
      </c>
      <c r="B59" s="15">
        <v>46174</v>
      </c>
      <c r="C59" s="21" t="s">
        <v>47</v>
      </c>
      <c r="D59" s="13" t="s">
        <v>190</v>
      </c>
      <c r="E59" s="12"/>
      <c r="F59" s="12">
        <v>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1</v>
      </c>
      <c r="R59" s="22" t="s">
        <v>201</v>
      </c>
    </row>
    <row r="60" spans="1:18" ht="35" thickBot="1" x14ac:dyDescent="0.25">
      <c r="A60" s="13" t="s">
        <v>202</v>
      </c>
      <c r="B60" s="15">
        <v>46204</v>
      </c>
      <c r="C60" s="21" t="s">
        <v>47</v>
      </c>
      <c r="D60" s="13" t="s">
        <v>44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 t="s">
        <v>203</v>
      </c>
    </row>
    <row r="61" spans="1:18" ht="35" thickBot="1" x14ac:dyDescent="0.25">
      <c r="A61" s="13" t="s">
        <v>204</v>
      </c>
      <c r="B61" s="15">
        <v>46204</v>
      </c>
      <c r="C61" s="21" t="s">
        <v>47</v>
      </c>
      <c r="D61" s="13" t="s">
        <v>44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 t="s">
        <v>205</v>
      </c>
    </row>
    <row r="62" spans="1:18" ht="35" thickBot="1" x14ac:dyDescent="0.25">
      <c r="A62" s="13" t="s">
        <v>206</v>
      </c>
      <c r="B62" s="15">
        <v>46204</v>
      </c>
      <c r="C62" s="21" t="s">
        <v>47</v>
      </c>
      <c r="D62" s="13" t="s">
        <v>207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 t="s">
        <v>45</v>
      </c>
    </row>
    <row r="63" spans="1:18" ht="35" thickBot="1" x14ac:dyDescent="0.25">
      <c r="A63" s="13" t="s">
        <v>208</v>
      </c>
      <c r="B63" s="15">
        <v>45962</v>
      </c>
      <c r="C63" s="21" t="s">
        <v>105</v>
      </c>
      <c r="D63" s="13" t="s">
        <v>209</v>
      </c>
      <c r="E63" s="12"/>
      <c r="F63" s="12">
        <v>1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1</v>
      </c>
      <c r="R63" s="22" t="s">
        <v>210</v>
      </c>
    </row>
    <row r="64" spans="1:18" ht="35" thickBot="1" x14ac:dyDescent="0.25">
      <c r="A64" s="13" t="s">
        <v>211</v>
      </c>
      <c r="B64" s="15">
        <v>45992</v>
      </c>
      <c r="C64" s="21" t="s">
        <v>212</v>
      </c>
      <c r="D64" s="13" t="s">
        <v>213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 t="s">
        <v>214</v>
      </c>
    </row>
    <row r="65" spans="1:18" ht="35" thickBot="1" x14ac:dyDescent="0.25">
      <c r="A65" s="13" t="s">
        <v>215</v>
      </c>
      <c r="B65" s="15">
        <v>45992</v>
      </c>
      <c r="C65" s="21" t="s">
        <v>212</v>
      </c>
      <c r="D65" s="13" t="s">
        <v>213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 t="s">
        <v>216</v>
      </c>
    </row>
    <row r="66" spans="1:18" ht="35" thickBot="1" x14ac:dyDescent="0.25">
      <c r="A66" s="13" t="s">
        <v>217</v>
      </c>
      <c r="B66" s="15">
        <v>46204</v>
      </c>
      <c r="C66" s="21" t="s">
        <v>99</v>
      </c>
      <c r="D66" s="13" t="s">
        <v>218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 t="s">
        <v>219</v>
      </c>
    </row>
    <row r="67" spans="1:18" ht="35" thickBot="1" x14ac:dyDescent="0.25">
      <c r="A67" s="13" t="s">
        <v>220</v>
      </c>
      <c r="B67" s="15">
        <v>46204</v>
      </c>
      <c r="C67" s="21" t="s">
        <v>221</v>
      </c>
      <c r="D67" s="13" t="s">
        <v>222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 t="s">
        <v>223</v>
      </c>
    </row>
    <row r="68" spans="1:18" ht="35" thickBot="1" x14ac:dyDescent="0.25">
      <c r="A68" s="13" t="s">
        <v>224</v>
      </c>
      <c r="B68" s="15">
        <v>46235</v>
      </c>
      <c r="C68" s="21" t="s">
        <v>225</v>
      </c>
      <c r="D68" s="13" t="s">
        <v>226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 t="s">
        <v>227</v>
      </c>
    </row>
    <row r="69" spans="1:18" ht="35" thickBot="1" x14ac:dyDescent="0.25">
      <c r="A69" s="13" t="s">
        <v>228</v>
      </c>
      <c r="B69" s="15">
        <v>46235</v>
      </c>
      <c r="C69" s="21" t="s">
        <v>225</v>
      </c>
      <c r="D69" s="13" t="s">
        <v>226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 t="s">
        <v>227</v>
      </c>
    </row>
    <row r="70" spans="1:18" ht="35" thickBot="1" x14ac:dyDescent="0.25">
      <c r="A70" s="13" t="s">
        <v>229</v>
      </c>
      <c r="B70" s="15">
        <v>46235</v>
      </c>
      <c r="C70" s="21" t="s">
        <v>50</v>
      </c>
      <c r="D70" s="13" t="s">
        <v>230</v>
      </c>
      <c r="E70" s="12"/>
      <c r="F70" s="12">
        <v>1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1</v>
      </c>
      <c r="R70" s="22" t="s">
        <v>231</v>
      </c>
    </row>
    <row r="71" spans="1:18" ht="35" thickBot="1" x14ac:dyDescent="0.25">
      <c r="A71" s="13" t="s">
        <v>232</v>
      </c>
      <c r="B71" s="15">
        <v>46235</v>
      </c>
      <c r="C71" s="21" t="s">
        <v>43</v>
      </c>
      <c r="D71" s="13" t="s">
        <v>233</v>
      </c>
      <c r="E71" s="12"/>
      <c r="F71" s="12">
        <v>1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1</v>
      </c>
      <c r="R71" s="22" t="s">
        <v>234</v>
      </c>
    </row>
    <row r="72" spans="1:18" ht="17" thickBot="1" x14ac:dyDescent="0.25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7" thickBot="1" x14ac:dyDescent="0.25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7" thickBot="1" x14ac:dyDescent="0.25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7" thickBot="1" x14ac:dyDescent="0.25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7" thickBot="1" x14ac:dyDescent="0.25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7" thickBot="1" x14ac:dyDescent="0.25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7" thickBot="1" x14ac:dyDescent="0.25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7" thickBot="1" x14ac:dyDescent="0.25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7" thickBot="1" x14ac:dyDescent="0.25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7" thickBot="1" x14ac:dyDescent="0.25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7" thickBot="1" x14ac:dyDescent="0.25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7" thickBot="1" x14ac:dyDescent="0.25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7" thickBot="1" x14ac:dyDescent="0.25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7" thickBot="1" x14ac:dyDescent="0.25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7" thickBot="1" x14ac:dyDescent="0.25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7" thickBot="1" x14ac:dyDescent="0.25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7" thickBot="1" x14ac:dyDescent="0.25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7" thickBot="1" x14ac:dyDescent="0.25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7" thickBot="1" x14ac:dyDescent="0.25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7" thickBot="1" x14ac:dyDescent="0.25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7" thickBot="1" x14ac:dyDescent="0.25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7" thickBot="1" x14ac:dyDescent="0.25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7" thickBot="1" x14ac:dyDescent="0.25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7" thickBot="1" x14ac:dyDescent="0.25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7" thickBot="1" x14ac:dyDescent="0.25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7" thickBot="1" x14ac:dyDescent="0.25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7" thickBot="1" x14ac:dyDescent="0.25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7" thickBot="1" x14ac:dyDescent="0.25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7" thickBot="1" x14ac:dyDescent="0.25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7" thickBot="1" x14ac:dyDescent="0.25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7" thickBot="1" x14ac:dyDescent="0.25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7" thickBot="1" x14ac:dyDescent="0.25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7" thickBot="1" x14ac:dyDescent="0.25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7" thickBot="1" x14ac:dyDescent="0.25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7" thickBot="1" x14ac:dyDescent="0.25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7" thickBot="1" x14ac:dyDescent="0.25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7" thickBot="1" x14ac:dyDescent="0.25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7" thickBot="1" x14ac:dyDescent="0.25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7" thickBot="1" x14ac:dyDescent="0.25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7" thickBot="1" x14ac:dyDescent="0.25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7" thickBot="1" x14ac:dyDescent="0.25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7" thickBot="1" x14ac:dyDescent="0.25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7" thickBot="1" x14ac:dyDescent="0.25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7" thickBot="1" x14ac:dyDescent="0.25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7" thickBot="1" x14ac:dyDescent="0.25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7" thickBot="1" x14ac:dyDescent="0.25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7" thickBot="1" x14ac:dyDescent="0.25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7" thickBot="1" x14ac:dyDescent="0.25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7" thickBot="1" x14ac:dyDescent="0.25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7" thickBot="1" x14ac:dyDescent="0.25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7" thickBot="1" x14ac:dyDescent="0.25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7" thickBot="1" x14ac:dyDescent="0.25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7" thickBot="1" x14ac:dyDescent="0.25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7" thickBot="1" x14ac:dyDescent="0.25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7" thickBot="1" x14ac:dyDescent="0.25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7" thickBot="1" x14ac:dyDescent="0.25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7" thickBot="1" x14ac:dyDescent="0.25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7" thickBot="1" x14ac:dyDescent="0.25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7" thickBot="1" x14ac:dyDescent="0.25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7" thickBot="1" x14ac:dyDescent="0.25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7" thickBot="1" x14ac:dyDescent="0.25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7" thickBot="1" x14ac:dyDescent="0.25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7" thickBot="1" x14ac:dyDescent="0.25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7" thickBot="1" x14ac:dyDescent="0.25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7" thickBot="1" x14ac:dyDescent="0.25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7" thickBot="1" x14ac:dyDescent="0.25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7" thickBot="1" x14ac:dyDescent="0.25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7" thickBot="1" x14ac:dyDescent="0.25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7" thickBot="1" x14ac:dyDescent="0.25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7" thickBot="1" x14ac:dyDescent="0.25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7" thickBot="1" x14ac:dyDescent="0.25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7" thickBot="1" x14ac:dyDescent="0.25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7" thickBot="1" x14ac:dyDescent="0.25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7" thickBot="1" x14ac:dyDescent="0.25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7" thickBot="1" x14ac:dyDescent="0.25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7" thickBot="1" x14ac:dyDescent="0.25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7" thickBot="1" x14ac:dyDescent="0.25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7" thickBot="1" x14ac:dyDescent="0.25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7" thickBot="1" x14ac:dyDescent="0.25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7" thickBot="1" x14ac:dyDescent="0.25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7" thickBot="1" x14ac:dyDescent="0.25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7" thickBot="1" x14ac:dyDescent="0.25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7" thickBot="1" x14ac:dyDescent="0.25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7" thickBot="1" x14ac:dyDescent="0.25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7" thickBot="1" x14ac:dyDescent="0.25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7" thickBot="1" x14ac:dyDescent="0.25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7" thickBot="1" x14ac:dyDescent="0.25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7" thickBot="1" x14ac:dyDescent="0.25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7" thickBot="1" x14ac:dyDescent="0.25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7" thickBot="1" x14ac:dyDescent="0.25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7" thickBot="1" x14ac:dyDescent="0.25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7" thickBot="1" x14ac:dyDescent="0.25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7" thickBot="1" x14ac:dyDescent="0.25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7" thickBot="1" x14ac:dyDescent="0.25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7" thickBot="1" x14ac:dyDescent="0.25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7" thickBot="1" x14ac:dyDescent="0.25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7" thickBot="1" x14ac:dyDescent="0.25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7" thickBot="1" x14ac:dyDescent="0.25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7" thickBot="1" x14ac:dyDescent="0.25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7" thickBot="1" x14ac:dyDescent="0.25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7" thickBot="1" x14ac:dyDescent="0.25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7" thickBot="1" x14ac:dyDescent="0.25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7" thickBot="1" x14ac:dyDescent="0.25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7" thickBot="1" x14ac:dyDescent="0.25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7" thickBot="1" x14ac:dyDescent="0.25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7" thickBot="1" x14ac:dyDescent="0.25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7" thickBot="1" x14ac:dyDescent="0.25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7" thickBot="1" x14ac:dyDescent="0.25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7" thickBot="1" x14ac:dyDescent="0.25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7" thickBot="1" x14ac:dyDescent="0.25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7" thickBot="1" x14ac:dyDescent="0.25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7" thickBot="1" x14ac:dyDescent="0.25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7" thickBot="1" x14ac:dyDescent="0.25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7" thickBot="1" x14ac:dyDescent="0.25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7" thickBot="1" x14ac:dyDescent="0.25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7" thickBot="1" x14ac:dyDescent="0.25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7" thickBot="1" x14ac:dyDescent="0.25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7" thickBot="1" x14ac:dyDescent="0.25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7" thickBot="1" x14ac:dyDescent="0.25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7" thickBot="1" x14ac:dyDescent="0.25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7" thickBot="1" x14ac:dyDescent="0.25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7" thickBot="1" x14ac:dyDescent="0.25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7" thickBot="1" x14ac:dyDescent="0.25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7" thickBot="1" x14ac:dyDescent="0.25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7" thickBot="1" x14ac:dyDescent="0.25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7" thickBot="1" x14ac:dyDescent="0.25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7" thickBot="1" x14ac:dyDescent="0.25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7" thickBot="1" x14ac:dyDescent="0.25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7" thickBot="1" x14ac:dyDescent="0.25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7" thickBot="1" x14ac:dyDescent="0.25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7" thickBot="1" x14ac:dyDescent="0.25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7" thickBot="1" x14ac:dyDescent="0.25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7" thickBot="1" x14ac:dyDescent="0.25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7" thickBot="1" x14ac:dyDescent="0.25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7" thickBot="1" x14ac:dyDescent="0.25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7" thickBot="1" x14ac:dyDescent="0.25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7" thickBot="1" x14ac:dyDescent="0.25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7" thickBot="1" x14ac:dyDescent="0.25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7" thickBot="1" x14ac:dyDescent="0.25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7" thickBot="1" x14ac:dyDescent="0.25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7" thickBot="1" x14ac:dyDescent="0.25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7" thickBot="1" x14ac:dyDescent="0.25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7" thickBot="1" x14ac:dyDescent="0.25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7" thickBot="1" x14ac:dyDescent="0.25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7" thickBot="1" x14ac:dyDescent="0.25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7" thickBot="1" x14ac:dyDescent="0.25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7" thickBot="1" x14ac:dyDescent="0.25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7" thickBot="1" x14ac:dyDescent="0.25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7" thickBot="1" x14ac:dyDescent="0.25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7" thickBot="1" x14ac:dyDescent="0.25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7" thickBot="1" x14ac:dyDescent="0.25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7" thickBot="1" x14ac:dyDescent="0.25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7" thickBot="1" x14ac:dyDescent="0.25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7" thickBot="1" x14ac:dyDescent="0.25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7" thickBot="1" x14ac:dyDescent="0.25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7" thickBot="1" x14ac:dyDescent="0.25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7" thickBot="1" x14ac:dyDescent="0.25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7" thickBot="1" x14ac:dyDescent="0.25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7" thickBot="1" x14ac:dyDescent="0.25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7" thickBot="1" x14ac:dyDescent="0.25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7" thickBot="1" x14ac:dyDescent="0.25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7" thickBot="1" x14ac:dyDescent="0.25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7" thickBot="1" x14ac:dyDescent="0.25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7" thickBot="1" x14ac:dyDescent="0.25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7" thickBot="1" x14ac:dyDescent="0.25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7" thickBot="1" x14ac:dyDescent="0.25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7" thickBot="1" x14ac:dyDescent="0.25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7" thickBot="1" x14ac:dyDescent="0.25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7" thickBot="1" x14ac:dyDescent="0.25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7" thickBot="1" x14ac:dyDescent="0.25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7" thickBot="1" x14ac:dyDescent="0.25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7" thickBot="1" x14ac:dyDescent="0.25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7" thickBot="1" x14ac:dyDescent="0.25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7" thickBot="1" x14ac:dyDescent="0.25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7" thickBot="1" x14ac:dyDescent="0.25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7" thickBot="1" x14ac:dyDescent="0.25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7" thickBot="1" x14ac:dyDescent="0.25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7" thickBot="1" x14ac:dyDescent="0.25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7" thickBot="1" x14ac:dyDescent="0.25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7" thickBot="1" x14ac:dyDescent="0.25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29" t="s">
        <v>235</v>
      </c>
      <c r="B1" s="29"/>
      <c r="C1" s="30"/>
      <c r="D1" s="30"/>
      <c r="E1" s="30"/>
      <c r="F1" s="31"/>
      <c r="J1" t="s">
        <v>236</v>
      </c>
      <c r="K1" t="s">
        <v>237</v>
      </c>
    </row>
    <row r="2" spans="1:11" ht="40" customHeight="1" x14ac:dyDescent="0.2">
      <c r="A2" s="6" t="s">
        <v>21</v>
      </c>
      <c r="B2" s="26" t="s">
        <v>238</v>
      </c>
      <c r="C2" s="27"/>
      <c r="D2" s="27"/>
      <c r="E2" s="27"/>
      <c r="F2" s="28"/>
      <c r="J2" s="9" t="s">
        <v>80</v>
      </c>
      <c r="K2">
        <f>COUNTIF('2. ROSC Active'!C2:C251,J2)</f>
        <v>1</v>
      </c>
    </row>
    <row r="3" spans="1:11" ht="40" customHeight="1" x14ac:dyDescent="0.2">
      <c r="A3" s="24" t="s">
        <v>239</v>
      </c>
      <c r="B3" s="23" t="s">
        <v>240</v>
      </c>
      <c r="C3" s="23" t="s">
        <v>241</v>
      </c>
      <c r="D3" s="23" t="s">
        <v>242</v>
      </c>
      <c r="E3" s="23"/>
      <c r="F3" s="25"/>
      <c r="J3" s="9" t="s">
        <v>243</v>
      </c>
      <c r="K3">
        <f>COUNTIF('2. ROSC Active'!C2:C251,J3)</f>
        <v>0</v>
      </c>
    </row>
    <row r="4" spans="1:11" ht="40" customHeight="1" x14ac:dyDescent="0.2">
      <c r="A4" s="1" t="s">
        <v>244</v>
      </c>
      <c r="B4" s="6" t="s">
        <v>47</v>
      </c>
      <c r="C4" s="6" t="s">
        <v>245</v>
      </c>
      <c r="D4" s="6" t="s">
        <v>50</v>
      </c>
      <c r="E4" s="6" t="s">
        <v>43</v>
      </c>
      <c r="F4" s="7"/>
      <c r="J4" s="9" t="s">
        <v>76</v>
      </c>
      <c r="K4">
        <f>COUNTIF('2. ROSC Active'!C2:C251,J4)</f>
        <v>1</v>
      </c>
    </row>
    <row r="5" spans="1:11" ht="40" customHeight="1" x14ac:dyDescent="0.2">
      <c r="A5" s="1" t="s">
        <v>246</v>
      </c>
      <c r="B5" s="6" t="s">
        <v>247</v>
      </c>
      <c r="C5" s="6" t="s">
        <v>248</v>
      </c>
      <c r="D5" s="6" t="s">
        <v>249</v>
      </c>
      <c r="E5" s="6"/>
      <c r="F5" s="7"/>
      <c r="J5" s="9" t="s">
        <v>250</v>
      </c>
      <c r="K5">
        <f>COUNTIF('2. ROSC Active'!C2:C251,J5)</f>
        <v>0</v>
      </c>
    </row>
    <row r="6" spans="1:11" ht="40" customHeight="1" x14ac:dyDescent="0.2">
      <c r="A6" s="1" t="s">
        <v>251</v>
      </c>
      <c r="B6" s="6" t="s">
        <v>252</v>
      </c>
      <c r="C6" s="6" t="s">
        <v>225</v>
      </c>
      <c r="D6" s="6" t="s">
        <v>221</v>
      </c>
      <c r="E6" s="6"/>
      <c r="F6" s="7"/>
      <c r="J6" s="9" t="s">
        <v>253</v>
      </c>
      <c r="K6">
        <f>COUNTIF('2. ROSC Active'!C2:C251,J6)</f>
        <v>0</v>
      </c>
    </row>
    <row r="7" spans="1:11" ht="51" customHeight="1" x14ac:dyDescent="0.2">
      <c r="A7" s="1" t="s">
        <v>254</v>
      </c>
      <c r="B7" s="6" t="s">
        <v>255</v>
      </c>
      <c r="C7" s="6" t="s">
        <v>109</v>
      </c>
      <c r="D7" s="6" t="s">
        <v>256</v>
      </c>
      <c r="E7" s="6" t="s">
        <v>257</v>
      </c>
      <c r="F7" s="6" t="s">
        <v>99</v>
      </c>
      <c r="J7" s="9" t="s">
        <v>84</v>
      </c>
      <c r="K7">
        <f>COUNTIF('2. ROSC Active'!C2:C251,J7)</f>
        <v>4</v>
      </c>
    </row>
    <row r="8" spans="1:11" ht="48.75" customHeight="1" x14ac:dyDescent="0.2">
      <c r="A8" s="1" t="s">
        <v>258</v>
      </c>
      <c r="B8" s="6" t="s">
        <v>259</v>
      </c>
      <c r="C8" s="6" t="s">
        <v>119</v>
      </c>
      <c r="D8" s="23" t="s">
        <v>260</v>
      </c>
      <c r="E8" s="6" t="s">
        <v>261</v>
      </c>
      <c r="F8" s="6" t="s">
        <v>262</v>
      </c>
      <c r="J8" s="9" t="s">
        <v>263</v>
      </c>
      <c r="K8">
        <f>COUNTIF('2. ROSC Active'!C2:C251,J8)</f>
        <v>0</v>
      </c>
    </row>
    <row r="9" spans="1:11" ht="47.25" customHeight="1" x14ac:dyDescent="0.2">
      <c r="A9" s="1" t="s">
        <v>264</v>
      </c>
      <c r="B9" s="6" t="s">
        <v>61</v>
      </c>
      <c r="C9" s="6" t="s">
        <v>212</v>
      </c>
      <c r="D9" s="6" t="s">
        <v>151</v>
      </c>
      <c r="E9" s="6" t="s">
        <v>113</v>
      </c>
      <c r="F9" s="7"/>
      <c r="J9" s="9" t="s">
        <v>247</v>
      </c>
      <c r="K9">
        <f>COUNTIF('2. ROSC Active'!C2:C251,J9)</f>
        <v>0</v>
      </c>
    </row>
    <row r="10" spans="1:11" ht="40" customHeight="1" x14ac:dyDescent="0.2">
      <c r="A10" s="1" t="s">
        <v>265</v>
      </c>
      <c r="B10" s="6" t="s">
        <v>266</v>
      </c>
      <c r="C10" s="6" t="s">
        <v>57</v>
      </c>
      <c r="D10" s="6" t="s">
        <v>54</v>
      </c>
      <c r="E10" s="6" t="s">
        <v>267</v>
      </c>
      <c r="F10" s="7"/>
      <c r="J10" s="9" t="s">
        <v>248</v>
      </c>
      <c r="K10">
        <f>COUNTIF('2. ROSC Active'!C2:C251,J10)</f>
        <v>0</v>
      </c>
    </row>
    <row r="11" spans="1:11" ht="54.75" customHeight="1" x14ac:dyDescent="0.2">
      <c r="A11" s="1" t="s">
        <v>268</v>
      </c>
      <c r="B11" s="6" t="s">
        <v>269</v>
      </c>
      <c r="C11" s="6" t="s">
        <v>270</v>
      </c>
      <c r="D11" s="6" t="s">
        <v>38</v>
      </c>
      <c r="E11" s="6" t="s">
        <v>271</v>
      </c>
      <c r="F11" s="6" t="s">
        <v>272</v>
      </c>
      <c r="J11" s="9" t="s">
        <v>249</v>
      </c>
      <c r="K11">
        <f>COUNTIF('2. ROSC Active'!C2:C251,J11)</f>
        <v>0</v>
      </c>
    </row>
    <row r="12" spans="1:11" ht="40" customHeight="1" x14ac:dyDescent="0.2">
      <c r="A12" s="1" t="s">
        <v>273</v>
      </c>
      <c r="B12" s="6" t="s">
        <v>274</v>
      </c>
      <c r="C12" s="6" t="s">
        <v>275</v>
      </c>
      <c r="D12" s="6" t="s">
        <v>158</v>
      </c>
      <c r="E12" s="6" t="s">
        <v>276</v>
      </c>
      <c r="F12" s="7"/>
      <c r="J12" s="9" t="s">
        <v>225</v>
      </c>
      <c r="K12">
        <f>COUNTIF('2. ROSC Active'!C2:C251,J12)</f>
        <v>2</v>
      </c>
    </row>
    <row r="13" spans="1:11" ht="40" customHeight="1" x14ac:dyDescent="0.2">
      <c r="A13" s="1" t="s">
        <v>277</v>
      </c>
      <c r="B13" s="6" t="s">
        <v>278</v>
      </c>
      <c r="C13" s="6" t="s">
        <v>279</v>
      </c>
      <c r="D13" s="6"/>
      <c r="E13" s="6"/>
      <c r="F13" s="7"/>
      <c r="J13" s="9" t="s">
        <v>221</v>
      </c>
      <c r="K13">
        <f>COUNTIF('2. ROSC Active'!C2:C251,J13)</f>
        <v>1</v>
      </c>
    </row>
    <row r="14" spans="1:11" ht="40" customHeight="1" x14ac:dyDescent="0.2">
      <c r="A14" s="1" t="s">
        <v>280</v>
      </c>
      <c r="B14" s="6" t="s">
        <v>84</v>
      </c>
      <c r="C14" s="8" t="s">
        <v>250</v>
      </c>
      <c r="D14" s="6" t="s">
        <v>253</v>
      </c>
      <c r="E14" s="6" t="s">
        <v>263</v>
      </c>
      <c r="F14" s="7"/>
      <c r="J14" s="9" t="s">
        <v>252</v>
      </c>
      <c r="K14">
        <f>COUNTIF('2. ROSC Active'!C2:C251,J14)</f>
        <v>0</v>
      </c>
    </row>
    <row r="15" spans="1:11" ht="40" customHeight="1" x14ac:dyDescent="0.2">
      <c r="A15" s="1" t="s">
        <v>281</v>
      </c>
      <c r="B15" s="6" t="s">
        <v>105</v>
      </c>
      <c r="C15" s="6" t="s">
        <v>282</v>
      </c>
      <c r="D15" s="6"/>
      <c r="E15" s="6"/>
      <c r="F15" s="7"/>
      <c r="J15" s="9" t="s">
        <v>260</v>
      </c>
      <c r="K15">
        <f>COUNTIF('2. ROSC Active'!C2:C251,J15)</f>
        <v>0</v>
      </c>
    </row>
    <row r="16" spans="1:11" ht="40" customHeight="1" x14ac:dyDescent="0.2">
      <c r="A16" s="24" t="s">
        <v>283</v>
      </c>
      <c r="B16" s="23" t="s">
        <v>284</v>
      </c>
      <c r="C16" s="23"/>
      <c r="D16" s="23"/>
      <c r="E16" s="23"/>
      <c r="F16" s="7"/>
      <c r="J16" s="9" t="s">
        <v>119</v>
      </c>
      <c r="K16">
        <f>COUNTIF('2. ROSC Active'!C2:C251,J16)</f>
        <v>1</v>
      </c>
    </row>
    <row r="17" spans="1:11" ht="40" customHeight="1" x14ac:dyDescent="0.2">
      <c r="A17" s="24" t="s">
        <v>285</v>
      </c>
      <c r="B17" s="6" t="s">
        <v>80</v>
      </c>
      <c r="C17" s="6" t="s">
        <v>243</v>
      </c>
      <c r="D17" s="6" t="s">
        <v>76</v>
      </c>
      <c r="E17" s="6"/>
      <c r="F17" s="7"/>
      <c r="J17" s="9" t="s">
        <v>259</v>
      </c>
      <c r="K17">
        <f>COUNTIF('2. ROSC Active'!C2:C251,J17)</f>
        <v>0</v>
      </c>
    </row>
    <row r="18" spans="1:11" x14ac:dyDescent="0.2">
      <c r="J18" s="9" t="s">
        <v>262</v>
      </c>
      <c r="K18">
        <f>COUNTIF('2. ROSC Active'!C2:C251,J18)</f>
        <v>0</v>
      </c>
    </row>
    <row r="19" spans="1:11" x14ac:dyDescent="0.2">
      <c r="J19" s="9" t="s">
        <v>261</v>
      </c>
      <c r="K19">
        <f>COUNTIF('2. ROSC Active'!C2:C251,J19)</f>
        <v>0</v>
      </c>
    </row>
    <row r="20" spans="1:11" x14ac:dyDescent="0.2">
      <c r="J20" s="9" t="s">
        <v>54</v>
      </c>
      <c r="K20">
        <f>COUNTIF('2. ROSC Active'!C2:C251,J20)</f>
        <v>9</v>
      </c>
    </row>
    <row r="21" spans="1:11" x14ac:dyDescent="0.2">
      <c r="J21" s="9" t="s">
        <v>57</v>
      </c>
      <c r="K21">
        <f>COUNTIF('2. ROSC Active'!C2:C251,J21)</f>
        <v>1</v>
      </c>
    </row>
    <row r="22" spans="1:11" x14ac:dyDescent="0.2">
      <c r="J22" s="9" t="s">
        <v>266</v>
      </c>
      <c r="K22">
        <f>COUNTIF('2. ROSC Active'!C2:C251,J22)</f>
        <v>0</v>
      </c>
    </row>
    <row r="23" spans="1:11" x14ac:dyDescent="0.2">
      <c r="J23" s="9" t="s">
        <v>267</v>
      </c>
      <c r="K23">
        <f>COUNTIF('2. ROSC Active'!C2:C251,J23)</f>
        <v>0</v>
      </c>
    </row>
    <row r="24" spans="1:11" x14ac:dyDescent="0.2">
      <c r="J24" s="9" t="s">
        <v>274</v>
      </c>
      <c r="K24">
        <f>COUNTIF('2. ROSC Active'!C2:C251,J24)</f>
        <v>0</v>
      </c>
    </row>
    <row r="25" spans="1:11" x14ac:dyDescent="0.2">
      <c r="J25" s="9" t="s">
        <v>276</v>
      </c>
      <c r="K25">
        <f>COUNTIF('2. ROSC Active'!C2:C251,J25)</f>
        <v>0</v>
      </c>
    </row>
    <row r="26" spans="1:11" x14ac:dyDescent="0.2">
      <c r="J26" s="9" t="s">
        <v>158</v>
      </c>
      <c r="K26">
        <f>COUNTIF('2. ROSC Active'!C2:C251,J26)</f>
        <v>1</v>
      </c>
    </row>
    <row r="27" spans="1:11" x14ac:dyDescent="0.2">
      <c r="J27" s="9" t="s">
        <v>275</v>
      </c>
      <c r="K27">
        <f>COUNTIF('2. ROSC Active'!C2:C251,J27)</f>
        <v>0</v>
      </c>
    </row>
    <row r="28" spans="1:11" x14ac:dyDescent="0.2">
      <c r="J28" s="9" t="s">
        <v>271</v>
      </c>
      <c r="K28">
        <f>COUNTIF('2. ROSC Active'!C2:C251,J28)</f>
        <v>0</v>
      </c>
    </row>
    <row r="29" spans="1:11" x14ac:dyDescent="0.2">
      <c r="J29" s="9" t="s">
        <v>270</v>
      </c>
      <c r="K29">
        <f>COUNTIF('2. ROSC Active'!C2:C251,J29)</f>
        <v>0</v>
      </c>
    </row>
    <row r="30" spans="1:11" x14ac:dyDescent="0.2">
      <c r="J30" s="9" t="s">
        <v>38</v>
      </c>
      <c r="K30">
        <f>COUNTIF('2. ROSC Active'!C2:C251,J30)</f>
        <v>1</v>
      </c>
    </row>
    <row r="31" spans="1:11" x14ac:dyDescent="0.2">
      <c r="J31" s="9" t="s">
        <v>269</v>
      </c>
      <c r="K31">
        <f>COUNTIF('2. ROSC Active'!C2:C251,J31)</f>
        <v>0</v>
      </c>
    </row>
    <row r="32" spans="1:11" x14ac:dyDescent="0.2">
      <c r="J32" s="9" t="s">
        <v>272</v>
      </c>
      <c r="K32">
        <f>COUNTIF('2. ROSC Active'!C2:C251,J32)</f>
        <v>0</v>
      </c>
    </row>
    <row r="33" spans="10:11" x14ac:dyDescent="0.2">
      <c r="J33" s="9" t="s">
        <v>284</v>
      </c>
      <c r="K33">
        <f>COUNTIF('2. ROSC Active'!C2:C251,J33)</f>
        <v>0</v>
      </c>
    </row>
    <row r="34" spans="10:11" x14ac:dyDescent="0.2">
      <c r="J34" s="9" t="s">
        <v>241</v>
      </c>
      <c r="K34">
        <f>COUNTIF('2. ROSC Active'!C2:C251,J34)</f>
        <v>0</v>
      </c>
    </row>
    <row r="35" spans="10:11" x14ac:dyDescent="0.2">
      <c r="J35" s="9" t="s">
        <v>242</v>
      </c>
      <c r="K35">
        <f>COUNTIF('2. ROSC Active'!C2:C251,J35)</f>
        <v>0</v>
      </c>
    </row>
    <row r="36" spans="10:11" x14ac:dyDescent="0.2">
      <c r="J36" s="9" t="s">
        <v>240</v>
      </c>
      <c r="K36">
        <f>COUNTIF('2. ROSC Active'!C2:C251,J36)</f>
        <v>0</v>
      </c>
    </row>
    <row r="37" spans="10:11" x14ac:dyDescent="0.2">
      <c r="J37" s="9" t="s">
        <v>245</v>
      </c>
      <c r="K37">
        <f>COUNTIF('2. ROSC Active'!C2:C251,J37)</f>
        <v>0</v>
      </c>
    </row>
    <row r="38" spans="10:11" x14ac:dyDescent="0.2">
      <c r="J38" s="9" t="s">
        <v>50</v>
      </c>
      <c r="K38">
        <f>COUNTIF('2. ROSC Active'!C2:C251,J38)</f>
        <v>4</v>
      </c>
    </row>
    <row r="39" spans="10:11" x14ac:dyDescent="0.2">
      <c r="J39" s="9" t="s">
        <v>43</v>
      </c>
      <c r="K39">
        <f>COUNTIF('2. ROSC Active'!C2:C251,J39)</f>
        <v>11</v>
      </c>
    </row>
    <row r="40" spans="10:11" x14ac:dyDescent="0.2">
      <c r="J40" s="9" t="s">
        <v>47</v>
      </c>
      <c r="K40">
        <f>COUNTIF('2. ROSC Active'!C2:C251,J40)</f>
        <v>10</v>
      </c>
    </row>
    <row r="41" spans="10:11" x14ac:dyDescent="0.2">
      <c r="J41" s="9" t="s">
        <v>256</v>
      </c>
      <c r="K41">
        <f>COUNTIF('2. ROSC Active'!C2:C251,J41)</f>
        <v>0</v>
      </c>
    </row>
    <row r="42" spans="10:11" x14ac:dyDescent="0.2">
      <c r="J42" s="9" t="s">
        <v>123</v>
      </c>
      <c r="K42">
        <f>COUNTIF('2. ROSC Active'!C2:C251,J42)</f>
        <v>2</v>
      </c>
    </row>
    <row r="43" spans="10:11" x14ac:dyDescent="0.2">
      <c r="J43" s="9" t="s">
        <v>99</v>
      </c>
      <c r="K43">
        <f>COUNTIF('2. ROSC Active'!C2:C251,J43)</f>
        <v>3</v>
      </c>
    </row>
    <row r="44" spans="10:11" x14ac:dyDescent="0.2">
      <c r="J44" s="9" t="s">
        <v>109</v>
      </c>
      <c r="K44">
        <f>COUNTIF('2. ROSC Active'!C2:C251,J44)</f>
        <v>1</v>
      </c>
    </row>
    <row r="45" spans="10:11" x14ac:dyDescent="0.2">
      <c r="J45" s="9" t="s">
        <v>257</v>
      </c>
      <c r="K45">
        <f>COUNTIF('2. ROSC Active'!C2:C251,J45)</f>
        <v>0</v>
      </c>
    </row>
    <row r="46" spans="10:11" x14ac:dyDescent="0.2">
      <c r="J46" s="9" t="s">
        <v>113</v>
      </c>
      <c r="K46">
        <f>COUNTIF('2. ROSC Active'!C2:C251,J46)</f>
        <v>1</v>
      </c>
    </row>
    <row r="47" spans="10:11" x14ac:dyDescent="0.2">
      <c r="J47" s="9" t="s">
        <v>212</v>
      </c>
      <c r="K47">
        <f>COUNTIF('2. ROSC Active'!C2:C251,J47)</f>
        <v>2</v>
      </c>
    </row>
    <row r="48" spans="10:11" x14ac:dyDescent="0.2">
      <c r="J48" s="9" t="s">
        <v>61</v>
      </c>
      <c r="K48">
        <f>COUNTIF('2. ROSC Active'!C2:C251,J48)</f>
        <v>8</v>
      </c>
    </row>
    <row r="49" spans="10:11" x14ac:dyDescent="0.2">
      <c r="J49" s="9" t="s">
        <v>151</v>
      </c>
      <c r="K49">
        <f>COUNTIF('2. ROSC Active'!C2:C251,J49)</f>
        <v>1</v>
      </c>
    </row>
    <row r="50" spans="10:11" x14ac:dyDescent="0.2">
      <c r="J50" s="9" t="s">
        <v>278</v>
      </c>
      <c r="K50">
        <f>COUNTIF('2. ROSC Active'!C2:C251,J50)</f>
        <v>0</v>
      </c>
    </row>
    <row r="51" spans="10:11" x14ac:dyDescent="0.2">
      <c r="J51" s="9" t="s">
        <v>279</v>
      </c>
      <c r="K51">
        <f>COUNTIF('2. ROSC Active'!C2:C251,J51)</f>
        <v>0</v>
      </c>
    </row>
    <row r="52" spans="10:11" x14ac:dyDescent="0.2">
      <c r="J52" s="9" t="s">
        <v>105</v>
      </c>
      <c r="K52">
        <f>COUNTIF('2. ROSC Active'!C2:C251,J52)</f>
        <v>5</v>
      </c>
    </row>
    <row r="53" spans="10:11" x14ac:dyDescent="0.2">
      <c r="J53" s="9" t="s">
        <v>282</v>
      </c>
      <c r="K53">
        <f>COUNTIF('2. ROSC Active'!C2:C251,J53)</f>
        <v>0</v>
      </c>
    </row>
    <row r="55" spans="10:11" x14ac:dyDescent="0.2">
      <c r="J55" s="9" t="s">
        <v>286</v>
      </c>
      <c r="K55">
        <f>SUM(K2:K53)</f>
        <v>70</v>
      </c>
    </row>
    <row r="56" spans="10:11" x14ac:dyDescent="0.2">
      <c r="J56" s="9" t="s">
        <v>287</v>
      </c>
      <c r="K56">
        <f>COUNTIF(K2:K53, "&gt;0")</f>
        <v>21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F35D70-87C4-4BC7-BFEA-207C18BE0F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8F9710-61AC-48F7-98D7-04BAD833872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customXml/itemProps3.xml><?xml version="1.0" encoding="utf-8"?>
<ds:datastoreItem xmlns:ds="http://schemas.openxmlformats.org/officeDocument/2006/customXml" ds:itemID="{844E6DF2-FF45-4D44-B683-3281752EE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3f664-a40a-46d4-8315-1211af3cb14c"/>
    <ds:schemaRef ds:uri="600480e7-3dc2-4c93-b2b0-f7253733d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1karenkeil@gmail.com</cp:lastModifiedBy>
  <cp:revision/>
  <dcterms:created xsi:type="dcterms:W3CDTF">2022-05-19T17:55:56Z</dcterms:created>
  <dcterms:modified xsi:type="dcterms:W3CDTF">2026-08-30T13:53:57Z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