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OSC Membership.emails\"/>
    </mc:Choice>
  </mc:AlternateContent>
  <xr:revisionPtr revIDLastSave="0" documentId="13_ncr:1_{C4DF1081-4F88-4923-A38D-47B07A047280}" xr6:coauthVersionLast="47" xr6:coauthVersionMax="47" xr10:uidLastSave="{00000000-0000-0000-0000-000000000000}"/>
  <bookViews>
    <workbookView xWindow="555" yWindow="585" windowWidth="24105" windowHeight="1320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<sst xmlns="http://schemas.openxmlformats.org/spreadsheetml/2006/main" count="463" uniqueCount="273">
  <si>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</si>
  <si>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</si>
  <si>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</si>
  <si>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</si>
  <si>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</si>
  <si>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</si>
  <si>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</si>
  <si>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</si>
  <si>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</si>
  <si>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</si>
  <si>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</si>
  <si>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</si>
  <si>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</si>
  <si>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</si>
  <si>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</si>
  <si>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</si>
  <si>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</si>
  <si>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</si>
  <si>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</si>
  <si>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</si>
  <si>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</si>
  <si>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</si>
  <si>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</si>
  <si>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</si>
  <si>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</si>
  <si>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</si>
  <si>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</si>
  <si>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</si>
  <si>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</si>
  <si>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</si>
  <si>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</si>
  <si>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</si>
  <si>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</si>
  <si>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</si>
  <si>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</si>
  <si>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</si>
  <si>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</si>
  <si>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</si>
  <si>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</si>
  <si>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</si>
  <si>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</si>
  <si>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</si>
  <si>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</si>
  <si>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</si>
  <si>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</si>
  <si>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</si>
  <si>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</si>
  <si>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</si>
  <si>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</si>
  <si>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</si>
  <si>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</si>
  <si>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</si>
  <si>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</si>
  <si>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</si>
  <si>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</si>
  <si>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</si>
  <si>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</si>
  <si>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</si>
  <si>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</si>
  <si>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</si>
  <si>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</si>
  <si>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</si>
  <si>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</si>
  <si>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</si>
  <si>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</si>
  <si>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</si>
  <si>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</si>
  <si>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</si>
  <si>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</si>
  <si>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</si>
  <si>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</si>
  <si>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</si>
  <si>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</si>
  <si>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</si>
  <si>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</si>
  <si>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</si>
  <si>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</si>
  <si>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</si>
  <si>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</si>
  <si>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</si>
  <si>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</si>
  <si>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</si>
  <si>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</si>
  <si>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</si>
  <si>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</si>
  <si>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</si>
  <si>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</si>
  <si>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</si>
  <si>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</si>
  <si>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</si>
  <si>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</si>
  <si>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</si>
  <si>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</si>
  <si>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</si>
  <si>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</si>
  <si>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</si>
  <si>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</si>
  <si>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</si>
  <si>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</si>
  <si>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</si>
  <si>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</si>
  <si>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</si>
  <si>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</si>
  <si>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</si>
  <si>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She joined in 2026, but ISP has been attending since 2022.</t>
  </si>
  <si>
    <t>Substance Use/Mental Health Treatment Organizations</t>
  </si>
  <si>
    <t>Anna Sprauge</t>
  </si>
  <si>
    <t>Crisis Center</t>
  </si>
  <si>
    <t>Beth Burrus</t>
  </si>
  <si>
    <t>PLE</t>
  </si>
  <si>
    <t>Bob Krempasky</t>
  </si>
  <si>
    <t>Gateway</t>
  </si>
  <si>
    <t>BreAnna Buchanan</t>
  </si>
  <si>
    <t>GCHD</t>
  </si>
  <si>
    <t>Amanda McKinley</t>
  </si>
  <si>
    <t>RSUPIC</t>
  </si>
  <si>
    <t>Amanda Driver</t>
  </si>
  <si>
    <t>Amanda Morrow</t>
  </si>
  <si>
    <t>Amber Nash</t>
  </si>
  <si>
    <t>ROE 40</t>
  </si>
  <si>
    <t>Casey Curtner</t>
  </si>
  <si>
    <t>Probation</t>
  </si>
  <si>
    <t>TASC</t>
  </si>
  <si>
    <t>David Bergman</t>
  </si>
  <si>
    <t>Dylan Bunfill</t>
  </si>
  <si>
    <t>Daniel Stepp</t>
  </si>
  <si>
    <t>Elliot Turpin</t>
  </si>
  <si>
    <t>Gregory Santoni</t>
  </si>
  <si>
    <t>Brittany Westlake</t>
  </si>
  <si>
    <t>Lindsey Kidd</t>
  </si>
  <si>
    <t>Erinn Hileman</t>
  </si>
  <si>
    <t>Krista Burrows</t>
  </si>
  <si>
    <t>Jake Sexton</t>
  </si>
  <si>
    <t>Dawn Ballard</t>
  </si>
  <si>
    <t>Rita Robertson</t>
  </si>
  <si>
    <t>Naomi Trotter</t>
  </si>
  <si>
    <t>Toni Randall</t>
  </si>
  <si>
    <t>Kendra Day</t>
  </si>
  <si>
    <t>Kayla Frayer</t>
  </si>
  <si>
    <t>Ashley Mesey</t>
  </si>
  <si>
    <t>Shirley Thornton</t>
  </si>
  <si>
    <t>Kellie Heberling</t>
  </si>
  <si>
    <t>Sandra Hardwick</t>
  </si>
  <si>
    <t>Sherri Angel</t>
  </si>
  <si>
    <t>Rebecca Vegh</t>
  </si>
  <si>
    <t>Brenda Coultas</t>
  </si>
  <si>
    <t>Keppen Clanton</t>
  </si>
  <si>
    <t>Molly Peters</t>
  </si>
  <si>
    <t>New Direction</t>
  </si>
  <si>
    <t>WHPD</t>
  </si>
  <si>
    <t>Peer Support Speclist</t>
  </si>
  <si>
    <t>Public Defender</t>
  </si>
  <si>
    <t>Hobby Horse</t>
  </si>
  <si>
    <t>CenterStone</t>
  </si>
  <si>
    <t>JCH</t>
  </si>
  <si>
    <t>Pre-Trial Services</t>
  </si>
  <si>
    <t>Bright Futures</t>
  </si>
  <si>
    <t>Counsling</t>
  </si>
  <si>
    <t>GC Court House</t>
  </si>
  <si>
    <t>Birth To 5</t>
  </si>
  <si>
    <t>Deflection Specialist</t>
  </si>
  <si>
    <t>Memorial Health</t>
  </si>
  <si>
    <t>Carrollton Grade School</t>
  </si>
  <si>
    <t>IL Valley</t>
  </si>
  <si>
    <t>Jersey Co. School Dist.</t>
  </si>
  <si>
    <t>Meghan VanDeVelde</t>
  </si>
  <si>
    <t>Scott Co. HD</t>
  </si>
  <si>
    <t>Amanda Taul</t>
  </si>
  <si>
    <t>Darion Stephens</t>
  </si>
  <si>
    <t>John Goode</t>
  </si>
  <si>
    <t>Greenfield Chief</t>
  </si>
  <si>
    <t>Kristi Kaiser</t>
  </si>
  <si>
    <t>Nikki Eldred</t>
  </si>
  <si>
    <t>DCFS</t>
  </si>
  <si>
    <t>Loretta Foiles</t>
  </si>
  <si>
    <t>Parole</t>
  </si>
  <si>
    <t>Amanda Hall</t>
  </si>
  <si>
    <t>Kelsie Watts</t>
  </si>
  <si>
    <t>Ellissa Sexton</t>
  </si>
  <si>
    <t>GC Probation/ Drug Court</t>
  </si>
  <si>
    <t>Chelsea Hubbard</t>
  </si>
  <si>
    <t>Land of Lincoln Legal Aid</t>
  </si>
  <si>
    <t>Jeremy Bamber</t>
  </si>
  <si>
    <t>Knolls Center for Change</t>
  </si>
  <si>
    <t>Daniel Meneses</t>
  </si>
  <si>
    <t>Locust Street</t>
  </si>
  <si>
    <t>Erika Hahn</t>
  </si>
  <si>
    <t>Chris (Kit) Standford</t>
  </si>
  <si>
    <t>Marisa Kallal</t>
  </si>
  <si>
    <t>Omni Youth Services</t>
  </si>
  <si>
    <t>Corinne Briscoe</t>
  </si>
  <si>
    <t>Director Macoupin, Greene, Scott Probation</t>
  </si>
  <si>
    <t>Judge Schmidt</t>
  </si>
  <si>
    <t>Greene County</t>
  </si>
  <si>
    <t>Annie Dunphy</t>
  </si>
  <si>
    <t>North Greene</t>
  </si>
  <si>
    <t>Sarah Crawford</t>
  </si>
  <si>
    <t>Withdraw menagement Program</t>
  </si>
  <si>
    <t>Angela Custer</t>
  </si>
  <si>
    <t>Library</t>
  </si>
  <si>
    <t>Meghan VanDevelde</t>
  </si>
  <si>
    <t>Scott County</t>
  </si>
  <si>
    <t>Kyle Robison</t>
  </si>
  <si>
    <t>RHPD</t>
  </si>
  <si>
    <t>Bobbie Willis</t>
  </si>
  <si>
    <t>Jessica Moulton</t>
  </si>
  <si>
    <t>Chad Hoesman</t>
  </si>
  <si>
    <t>State Regional Office</t>
  </si>
  <si>
    <t>Melissa Merhoff</t>
  </si>
  <si>
    <t>Greene Co. Board</t>
  </si>
  <si>
    <t>Ashley Smith</t>
  </si>
  <si>
    <t>RCORP</t>
  </si>
  <si>
    <t>Samantha Hicks</t>
  </si>
  <si>
    <t>Hour House</t>
  </si>
  <si>
    <t>Karen Lesemann</t>
  </si>
  <si>
    <t>Copper Stills &amp; Mash</t>
  </si>
  <si>
    <t>Kelsey Nell</t>
  </si>
  <si>
    <t>Branzel;s</t>
  </si>
  <si>
    <t>Winchester Bowling</t>
  </si>
  <si>
    <t>Steve Granger</t>
  </si>
  <si>
    <t>Colin Kuchy</t>
  </si>
  <si>
    <t>Rural Cyclery</t>
  </si>
  <si>
    <t>Rich Portwood</t>
  </si>
  <si>
    <t>911 Jersey Co.</t>
  </si>
  <si>
    <t>Ronald Linenfelser</t>
  </si>
  <si>
    <t>Jade Young</t>
  </si>
  <si>
    <t>SIU Family Medicine</t>
  </si>
  <si>
    <t>Jaquelynn Quinn</t>
  </si>
  <si>
    <t>Community Hope &amp; Recovery</t>
  </si>
  <si>
    <t>Holly Davis</t>
  </si>
  <si>
    <t>Pastor Rob Brogdon</t>
  </si>
  <si>
    <t>Emmanuel Baptist Church</t>
  </si>
  <si>
    <t>Amanda Held</t>
  </si>
  <si>
    <t>BJC Healthcare</t>
  </si>
  <si>
    <t>Michelle Savage</t>
  </si>
  <si>
    <t>Ambrose Gonzalez</t>
  </si>
  <si>
    <t>Bella Ease</t>
  </si>
  <si>
    <t>Cassandra Delaney</t>
  </si>
  <si>
    <t>SIU Crisis Response</t>
  </si>
  <si>
    <t>Rob McMillen</t>
  </si>
  <si>
    <t>Greene</t>
  </si>
  <si>
    <t xml:space="preserve">Luke Coultas </t>
  </si>
  <si>
    <t>Emily Inman</t>
  </si>
  <si>
    <t>Koen Counseling</t>
  </si>
  <si>
    <t>Mary Alexander</t>
  </si>
  <si>
    <t>Gateway Foundation</t>
  </si>
  <si>
    <t>Ben Petri</t>
  </si>
  <si>
    <t>Alsey Refactories</t>
  </si>
  <si>
    <t>Dirk Muffler</t>
  </si>
  <si>
    <t>Val Hattis</t>
  </si>
  <si>
    <t>Lewis &amp; Clark</t>
  </si>
  <si>
    <t>Jeff Campbell</t>
  </si>
  <si>
    <t>Jenny Flatt</t>
  </si>
  <si>
    <t>Erich Von Gillern</t>
  </si>
  <si>
    <t>FGC</t>
  </si>
  <si>
    <t>Felicia Depoister</t>
  </si>
  <si>
    <t>Becky Shipley</t>
  </si>
  <si>
    <t>Jersey Co. HD</t>
  </si>
  <si>
    <t>Misty Kirk</t>
  </si>
  <si>
    <t>Codi Poe</t>
  </si>
  <si>
    <t xml:space="preserve">Jersey Co. </t>
  </si>
  <si>
    <t>Jill Duphy</t>
  </si>
  <si>
    <t>Rebeca Vegh</t>
  </si>
  <si>
    <t>Toni Booth</t>
  </si>
  <si>
    <t>Brianna Mayabb</t>
  </si>
  <si>
    <t>Reagan Stewart</t>
  </si>
  <si>
    <t>Jenna Grummel</t>
  </si>
  <si>
    <t>Victim Advocate</t>
  </si>
  <si>
    <t>Hannah Townzen</t>
  </si>
  <si>
    <t>Forensic Inerviewer</t>
  </si>
  <si>
    <t>Alexandria LaFaye</t>
  </si>
  <si>
    <t>Melanie Boni</t>
  </si>
  <si>
    <t>Matt Lantgen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</si>
</sst>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68" workbookViewId="0">
      <selection activeCell="D62" sqref="D62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90</v>
      </c>
      <c r="F1" s="21" t="s">
        <v>91</v>
      </c>
      <c r="G1" s="21" t="s">
        <v>92</v>
      </c>
      <c r="H1" s="21" t="s">
        <v>93</v>
      </c>
      <c r="I1" s="21" t="s">
        <v>94</v>
      </c>
      <c r="J1" s="21" t="s">
        <v>95</v>
      </c>
      <c r="K1" s="21" t="s">
        <v>96</v>
      </c>
      <c r="L1" s="21" t="s">
        <v>97</v>
      </c>
      <c r="M1" s="21" t="s">
        <v>98</v>
      </c>
      <c r="N1" s="21" t="s">
        <v>99</v>
      </c>
      <c r="O1" s="21" t="s">
        <v>100</v>
      </c>
      <c r="P1" s="21" t="s">
        <v>101</v>
      </c>
      <c r="Q1" s="22" t="s">
        <v>102</v>
      </c>
      <c r="R1" s="23" t="s">
        <v>9</v>
      </c>
    </row>
    <row r="2" spans="1:18" ht="48" thickBot="1" x14ac:dyDescent="0.3">
      <c r="A2" s="16" t="s">
        <v>89</v>
      </c>
      <c r="B2" s="18">
        <v>46204</v>
      </c>
      <c r="C2" s="24" t="s">
        <v>38</v>
      </c>
      <c r="D2" s="16" t="s">
        <v>88</v>
      </c>
      <c r="E2" s="15"/>
      <c r="F2" s="15">
        <v>1</v>
      </c>
      <c r="G2" s="15" t="s">
        <v>103</v>
      </c>
      <c r="H2" s="15"/>
      <c r="I2" s="15">
        <v>1</v>
      </c>
      <c r="J2" s="15">
        <v>1</v>
      </c>
      <c r="K2" s="15">
        <v>1</v>
      </c>
      <c r="L2" s="15" t="s">
        <v>103</v>
      </c>
      <c r="M2" s="15" t="s">
        <v>103</v>
      </c>
      <c r="N2" s="15">
        <v>1</v>
      </c>
      <c r="O2" s="15">
        <v>1</v>
      </c>
      <c r="P2" s="15" t="s">
        <v>103</v>
      </c>
      <c r="Q2" s="4">
        <v>6</v>
      </c>
      <c r="R2" s="25" t="s">
        <v>104</v>
      </c>
    </row>
    <row r="3" spans="1:18" ht="32.25" thickBot="1" x14ac:dyDescent="0.3">
      <c r="A3" s="16" t="s">
        <v>106</v>
      </c>
      <c r="B3" s="18">
        <v>44949</v>
      </c>
      <c r="C3" s="24" t="s">
        <v>79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16.5" thickBot="1" x14ac:dyDescent="0.3">
      <c r="A4" s="16" t="s">
        <v>108</v>
      </c>
      <c r="B4" s="18">
        <v>44856</v>
      </c>
      <c r="C4" s="24" t="s">
        <v>76</v>
      </c>
      <c r="D4" s="16" t="s">
        <v>109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16" t="s">
        <v>110</v>
      </c>
      <c r="B5" s="18">
        <v>44887</v>
      </c>
      <c r="C5" s="24" t="s">
        <v>40</v>
      </c>
      <c r="D5" s="16" t="s">
        <v>111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2.25" thickBot="1" x14ac:dyDescent="0.3">
      <c r="A6" s="16" t="s">
        <v>112</v>
      </c>
      <c r="B6" s="18">
        <v>45282</v>
      </c>
      <c r="C6" s="24" t="s">
        <v>34</v>
      </c>
      <c r="D6" s="16" t="s">
        <v>113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114</v>
      </c>
      <c r="B7" s="18">
        <v>44980</v>
      </c>
      <c r="C7" s="24" t="s">
        <v>34</v>
      </c>
      <c r="D7" s="16" t="s">
        <v>113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5" thickBot="1" x14ac:dyDescent="0.3">
      <c r="A8" s="16" t="s">
        <v>116</v>
      </c>
      <c r="B8" s="18">
        <v>45474</v>
      </c>
      <c r="C8" s="24" t="s">
        <v>57</v>
      </c>
      <c r="D8" s="16" t="s">
        <v>115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117</v>
      </c>
      <c r="B9" s="18">
        <v>45221</v>
      </c>
      <c r="C9" s="24" t="s">
        <v>34</v>
      </c>
      <c r="D9" s="16" t="s">
        <v>113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 thickBot="1" x14ac:dyDescent="0.3">
      <c r="A10" s="16" t="s">
        <v>118</v>
      </c>
      <c r="B10" s="18">
        <v>45335</v>
      </c>
      <c r="C10" s="24" t="s">
        <v>50</v>
      </c>
      <c r="D10" s="16" t="s">
        <v>119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 thickBot="1" x14ac:dyDescent="0.3">
      <c r="A11" s="16" t="s">
        <v>120</v>
      </c>
      <c r="B11" s="18">
        <v>45335</v>
      </c>
      <c r="C11" s="24" t="s">
        <v>45</v>
      </c>
      <c r="D11" s="16" t="s">
        <v>121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168</v>
      </c>
      <c r="B12" s="18">
        <v>45335</v>
      </c>
      <c r="C12" s="24" t="s">
        <v>20</v>
      </c>
      <c r="D12" s="16" t="s">
        <v>122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48" thickBot="1" x14ac:dyDescent="0.3">
      <c r="A13" s="16" t="s">
        <v>123</v>
      </c>
      <c r="B13" s="18">
        <v>46011</v>
      </c>
      <c r="C13" s="24" t="s">
        <v>70</v>
      </c>
      <c r="D13" s="16" t="s">
        <v>148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124</v>
      </c>
      <c r="B14" s="18">
        <v>46011</v>
      </c>
      <c r="C14" s="24" t="s">
        <v>36</v>
      </c>
      <c r="D14" s="16" t="s">
        <v>203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125</v>
      </c>
      <c r="B15" s="18">
        <v>46011</v>
      </c>
      <c r="C15" s="24" t="s">
        <v>80</v>
      </c>
      <c r="D15" s="16" t="s">
        <v>150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126</v>
      </c>
      <c r="B16" s="18">
        <v>46011</v>
      </c>
      <c r="C16" s="24" t="s">
        <v>44</v>
      </c>
      <c r="D16" s="16" t="s">
        <v>151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127</v>
      </c>
      <c r="B17" s="18">
        <v>45666</v>
      </c>
      <c r="C17" s="24" t="s">
        <v>20</v>
      </c>
      <c r="D17" s="16" t="s">
        <v>122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16.5" thickBot="1" x14ac:dyDescent="0.3">
      <c r="A18" s="16" t="s">
        <v>128</v>
      </c>
      <c r="B18" s="18">
        <v>46011</v>
      </c>
      <c r="C18" s="24" t="s">
        <v>64</v>
      </c>
      <c r="D18" s="16" t="s">
        <v>152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187</v>
      </c>
      <c r="B19" s="18">
        <v>45666</v>
      </c>
      <c r="C19" s="24" t="s">
        <v>20</v>
      </c>
      <c r="D19" s="16" t="s">
        <v>122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2.25" thickBot="1" x14ac:dyDescent="0.3">
      <c r="A20" s="16" t="s">
        <v>129</v>
      </c>
      <c r="B20" s="18">
        <v>45474</v>
      </c>
      <c r="C20" s="24" t="s">
        <v>30</v>
      </c>
      <c r="D20" s="16" t="s">
        <v>153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2.25" thickBot="1" x14ac:dyDescent="0.3">
      <c r="A21" s="16" t="s">
        <v>130</v>
      </c>
      <c r="B21" s="18">
        <v>45314</v>
      </c>
      <c r="C21" s="24" t="s">
        <v>33</v>
      </c>
      <c r="D21" s="16" t="s">
        <v>154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 thickBot="1" x14ac:dyDescent="0.3">
      <c r="A22" s="16" t="s">
        <v>132</v>
      </c>
      <c r="B22" s="18">
        <v>44584</v>
      </c>
      <c r="C22" s="24" t="s">
        <v>66</v>
      </c>
      <c r="D22" s="16" t="s">
        <v>155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2.25" thickBot="1" x14ac:dyDescent="0.3">
      <c r="A23" s="16" t="s">
        <v>131</v>
      </c>
      <c r="B23" s="18">
        <v>44835</v>
      </c>
      <c r="C23" s="24" t="s">
        <v>20</v>
      </c>
      <c r="D23" s="16" t="s">
        <v>150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16.5" thickBot="1" x14ac:dyDescent="0.3">
      <c r="A24" s="16" t="s">
        <v>133</v>
      </c>
      <c r="B24" s="18">
        <v>44856</v>
      </c>
      <c r="C24" s="24" t="s">
        <v>76</v>
      </c>
      <c r="D24" s="16" t="s">
        <v>109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134</v>
      </c>
      <c r="B25" s="18">
        <v>45161</v>
      </c>
      <c r="C25" s="24" t="s">
        <v>52</v>
      </c>
      <c r="D25" s="16" t="s">
        <v>164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135</v>
      </c>
      <c r="B26" s="18">
        <v>45307</v>
      </c>
      <c r="C26" s="24" t="s">
        <v>79</v>
      </c>
      <c r="D26" s="16" t="s">
        <v>107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">
        <v>188</v>
      </c>
      <c r="B27" s="18">
        <v>45342</v>
      </c>
      <c r="C27" s="24" t="s">
        <v>52</v>
      </c>
      <c r="D27" s="16" t="s">
        <v>156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2.25" thickBot="1" x14ac:dyDescent="0.3">
      <c r="A28" s="16" t="s">
        <v>136</v>
      </c>
      <c r="B28" s="18"/>
      <c r="C28" s="24" t="s">
        <v>30</v>
      </c>
      <c r="D28" s="16" t="s">
        <v>153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 t="s">
        <v>137</v>
      </c>
      <c r="B29" s="18">
        <v>45782</v>
      </c>
      <c r="C29" s="24" t="s">
        <v>39</v>
      </c>
      <c r="D29" s="16" t="s">
        <v>161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2.25" thickBot="1" x14ac:dyDescent="0.3">
      <c r="A30" s="16" t="s">
        <v>138</v>
      </c>
      <c r="B30" s="18">
        <v>45628</v>
      </c>
      <c r="C30" s="24" t="s">
        <v>80</v>
      </c>
      <c r="D30" s="16" t="s">
        <v>160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139</v>
      </c>
      <c r="B31" s="18">
        <v>46011</v>
      </c>
      <c r="C31" s="24" t="s">
        <v>80</v>
      </c>
      <c r="D31" s="16" t="s">
        <v>157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2.25" thickBot="1" x14ac:dyDescent="0.3">
      <c r="A32" s="16" t="s">
        <v>140</v>
      </c>
      <c r="B32" s="18">
        <v>46011</v>
      </c>
      <c r="C32" s="24" t="s">
        <v>27</v>
      </c>
      <c r="D32" s="16" t="s">
        <v>158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 t="s">
        <v>141</v>
      </c>
      <c r="B33" s="18">
        <v>46011</v>
      </c>
      <c r="C33" s="24" t="s">
        <v>64</v>
      </c>
      <c r="D33" s="16" t="s">
        <v>156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 t="s">
        <v>142</v>
      </c>
      <c r="B34" s="18">
        <v>46011</v>
      </c>
      <c r="C34" s="24" t="s">
        <v>73</v>
      </c>
      <c r="D34" s="16" t="s">
        <v>109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2.25" thickBot="1" x14ac:dyDescent="0.3">
      <c r="A35" s="16" t="s">
        <v>143</v>
      </c>
      <c r="B35" s="18">
        <v>46011</v>
      </c>
      <c r="C35" s="24" t="s">
        <v>29</v>
      </c>
      <c r="D35" s="16" t="s">
        <v>163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 t="s">
        <v>144</v>
      </c>
      <c r="B36" s="18">
        <v>45370</v>
      </c>
      <c r="C36" s="24" t="s">
        <v>50</v>
      </c>
      <c r="D36" s="16" t="s">
        <v>162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 t="s">
        <v>145</v>
      </c>
      <c r="B37" s="18">
        <v>45665</v>
      </c>
      <c r="C37" s="24" t="s">
        <v>76</v>
      </c>
      <c r="D37" s="16" t="s">
        <v>109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 t="s">
        <v>146</v>
      </c>
      <c r="B38" s="18">
        <v>44856</v>
      </c>
      <c r="C38" s="24" t="s">
        <v>63</v>
      </c>
      <c r="D38" s="16" t="s">
        <v>159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147</v>
      </c>
      <c r="B39" s="18">
        <v>44856</v>
      </c>
      <c r="C39" s="24" t="s">
        <v>34</v>
      </c>
      <c r="D39" s="16" t="s">
        <v>113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">
        <v>165</v>
      </c>
      <c r="B40" s="18">
        <v>46034</v>
      </c>
      <c r="C40" s="24" t="s">
        <v>34</v>
      </c>
      <c r="D40" s="16" t="s">
        <v>166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167</v>
      </c>
      <c r="B41" s="18">
        <v>46065</v>
      </c>
      <c r="C41" s="24" t="s">
        <v>20</v>
      </c>
      <c r="D41" s="16" t="s">
        <v>122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2.25" thickBot="1" x14ac:dyDescent="0.3">
      <c r="A42" s="16" t="s">
        <v>169</v>
      </c>
      <c r="B42" s="18">
        <v>46065</v>
      </c>
      <c r="C42" s="24" t="s">
        <v>36</v>
      </c>
      <c r="D42" s="16" t="s">
        <v>170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 t="s">
        <v>171</v>
      </c>
      <c r="B43" s="18">
        <v>46087</v>
      </c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 t="s">
        <v>172</v>
      </c>
      <c r="B44" s="18">
        <v>46087</v>
      </c>
      <c r="C44" s="24" t="s">
        <v>64</v>
      </c>
      <c r="D44" s="16" t="s">
        <v>173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 t="s">
        <v>174</v>
      </c>
      <c r="B45" s="18">
        <v>46093</v>
      </c>
      <c r="C45" s="24" t="s">
        <v>60</v>
      </c>
      <c r="D45" s="16" t="s">
        <v>175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2.25" thickBot="1" x14ac:dyDescent="0.3">
      <c r="A46" s="16" t="s">
        <v>177</v>
      </c>
      <c r="B46" s="18">
        <v>46209</v>
      </c>
      <c r="C46" s="24" t="s">
        <v>34</v>
      </c>
      <c r="D46" s="16" t="s">
        <v>113</v>
      </c>
      <c r="E46" s="15"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1</v>
      </c>
      <c r="R46" s="25"/>
    </row>
    <row r="47" spans="1:18" ht="16.5" thickBot="1" x14ac:dyDescent="0.3">
      <c r="A47" s="16" t="s">
        <v>176</v>
      </c>
      <c r="B47" s="18">
        <v>45449</v>
      </c>
      <c r="C47" s="24" t="s">
        <v>64</v>
      </c>
      <c r="D47" s="16" t="s">
        <v>173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2.25" thickBot="1" x14ac:dyDescent="0.3">
      <c r="A48" s="16" t="s">
        <v>178</v>
      </c>
      <c r="B48" s="18">
        <v>45109</v>
      </c>
      <c r="C48" s="24" t="s">
        <v>45</v>
      </c>
      <c r="D48" s="16" t="s">
        <v>179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2.25" thickBot="1" x14ac:dyDescent="0.3">
      <c r="A49" s="16" t="s">
        <v>180</v>
      </c>
      <c r="B49" s="18">
        <v>45785</v>
      </c>
      <c r="C49" s="24" t="s">
        <v>60</v>
      </c>
      <c r="D49" s="16" t="s">
        <v>181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2.25" thickBot="1" x14ac:dyDescent="0.3">
      <c r="A50" s="16" t="s">
        <v>182</v>
      </c>
      <c r="B50" s="18">
        <v>46197</v>
      </c>
      <c r="C50" s="24" t="s">
        <v>30</v>
      </c>
      <c r="D50" s="16" t="s">
        <v>183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2.25" thickBot="1" x14ac:dyDescent="0.3">
      <c r="A51" s="16" t="s">
        <v>184</v>
      </c>
      <c r="B51" s="18">
        <v>45878</v>
      </c>
      <c r="C51" s="24" t="s">
        <v>30</v>
      </c>
      <c r="D51" s="16" t="s">
        <v>185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2.25" thickBot="1" x14ac:dyDescent="0.3">
      <c r="A52" s="16" t="s">
        <v>186</v>
      </c>
      <c r="B52" s="18">
        <v>46224</v>
      </c>
      <c r="C52" s="24" t="s">
        <v>52</v>
      </c>
      <c r="D52" s="16" t="s">
        <v>189</v>
      </c>
      <c r="E52" s="15">
        <v>1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/>
    </row>
    <row r="53" spans="1:18" ht="32.25" thickBot="1" x14ac:dyDescent="0.3">
      <c r="A53" s="16" t="s">
        <v>190</v>
      </c>
      <c r="B53" s="18">
        <v>44887</v>
      </c>
      <c r="C53" s="24" t="s">
        <v>60</v>
      </c>
      <c r="D53" s="16" t="s">
        <v>191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2.25" thickBot="1" x14ac:dyDescent="0.3">
      <c r="A54" s="16" t="s">
        <v>192</v>
      </c>
      <c r="B54" s="18">
        <v>44856</v>
      </c>
      <c r="C54" s="24" t="s">
        <v>43</v>
      </c>
      <c r="D54" s="16" t="s">
        <v>193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 t="s">
        <v>194</v>
      </c>
      <c r="B55" s="18">
        <v>44946</v>
      </c>
      <c r="C55" s="24" t="s">
        <v>50</v>
      </c>
      <c r="D55" s="16" t="s">
        <v>195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2.25" thickBot="1" x14ac:dyDescent="0.3">
      <c r="A56" s="16" t="s">
        <v>196</v>
      </c>
      <c r="B56" s="18">
        <v>44949</v>
      </c>
      <c r="C56" s="24" t="s">
        <v>40</v>
      </c>
      <c r="D56" s="16" t="s">
        <v>197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 t="s">
        <v>198</v>
      </c>
      <c r="B57" s="18">
        <v>44917</v>
      </c>
      <c r="C57" s="24" t="s">
        <v>61</v>
      </c>
      <c r="D57" s="16" t="s">
        <v>199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2.25" thickBot="1" x14ac:dyDescent="0.3">
      <c r="A58" s="16" t="s">
        <v>200</v>
      </c>
      <c r="B58" s="18">
        <v>44917</v>
      </c>
      <c r="C58" s="24" t="s">
        <v>34</v>
      </c>
      <c r="D58" s="16" t="s">
        <v>201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2.25" thickBot="1" x14ac:dyDescent="0.3">
      <c r="A59" s="16" t="s">
        <v>202</v>
      </c>
      <c r="B59" s="18">
        <v>44917</v>
      </c>
      <c r="C59" s="24" t="s">
        <v>36</v>
      </c>
      <c r="D59" s="16" t="s">
        <v>203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2.25" thickBot="1" x14ac:dyDescent="0.3">
      <c r="A60" s="16" t="s">
        <v>204</v>
      </c>
      <c r="B60" s="18">
        <v>44887</v>
      </c>
      <c r="C60" s="24" t="s">
        <v>80</v>
      </c>
      <c r="D60" s="16">
        <v>988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2.25" thickBot="1" x14ac:dyDescent="0.3">
      <c r="A61" s="16" t="s">
        <v>205</v>
      </c>
      <c r="B61" s="18">
        <v>44856</v>
      </c>
      <c r="C61" s="24" t="s">
        <v>66</v>
      </c>
      <c r="D61" s="16" t="s">
        <v>122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2.25" thickBot="1" x14ac:dyDescent="0.3">
      <c r="A62" s="16" t="s">
        <v>130</v>
      </c>
      <c r="B62" s="18">
        <v>44949</v>
      </c>
      <c r="C62" s="24" t="s">
        <v>33</v>
      </c>
      <c r="D62" s="16" t="s">
        <v>154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 t="s">
        <v>206</v>
      </c>
      <c r="B63" s="18">
        <v>44980</v>
      </c>
      <c r="C63" s="24" t="s">
        <v>63</v>
      </c>
      <c r="D63" s="16" t="s">
        <v>207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2.25" thickBot="1" x14ac:dyDescent="0.3">
      <c r="A64" s="16" t="s">
        <v>208</v>
      </c>
      <c r="B64" s="18">
        <v>45008</v>
      </c>
      <c r="C64" s="24" t="s">
        <v>29</v>
      </c>
      <c r="D64" s="16" t="s">
        <v>209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2.25" thickBot="1" x14ac:dyDescent="0.3">
      <c r="A65" s="16" t="s">
        <v>210</v>
      </c>
      <c r="B65" s="18">
        <v>45474</v>
      </c>
      <c r="C65" s="24" t="s">
        <v>30</v>
      </c>
      <c r="D65" s="16" t="s">
        <v>211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 t="s">
        <v>212</v>
      </c>
      <c r="B66" s="18">
        <v>45474</v>
      </c>
      <c r="C66" s="24" t="s">
        <v>57</v>
      </c>
      <c r="D66" s="16" t="s">
        <v>213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2.25" thickBot="1" x14ac:dyDescent="0.3">
      <c r="A67" s="16" t="s">
        <v>214</v>
      </c>
      <c r="B67" s="18">
        <v>45069</v>
      </c>
      <c r="C67" s="24" t="s">
        <v>55</v>
      </c>
      <c r="D67" s="16" t="s">
        <v>215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2.25" thickBot="1" x14ac:dyDescent="0.3">
      <c r="A68" s="16" t="s">
        <v>216</v>
      </c>
      <c r="B68" s="18">
        <v>45069</v>
      </c>
      <c r="C68" s="24" t="s">
        <v>55</v>
      </c>
      <c r="D68" s="16" t="s">
        <v>217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2.25" thickBot="1" x14ac:dyDescent="0.3">
      <c r="A69" s="16" t="s">
        <v>219</v>
      </c>
      <c r="B69" s="18">
        <v>45069</v>
      </c>
      <c r="C69" s="24" t="s">
        <v>55</v>
      </c>
      <c r="D69" s="16" t="s">
        <v>218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2.25" thickBot="1" x14ac:dyDescent="0.3">
      <c r="A70" s="16" t="s">
        <v>220</v>
      </c>
      <c r="B70" s="18">
        <v>45069</v>
      </c>
      <c r="C70" s="24" t="s">
        <v>55</v>
      </c>
      <c r="D70" s="16" t="s">
        <v>221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2.25" thickBot="1" x14ac:dyDescent="0.3">
      <c r="A71" s="16" t="s">
        <v>222</v>
      </c>
      <c r="B71" s="18">
        <v>45161</v>
      </c>
      <c r="C71" s="24" t="s">
        <v>52</v>
      </c>
      <c r="D71" s="16" t="s">
        <v>223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2.25" thickBot="1" x14ac:dyDescent="0.3">
      <c r="A72" s="16" t="s">
        <v>224</v>
      </c>
      <c r="B72" s="18">
        <v>45161</v>
      </c>
      <c r="C72" s="24" t="s">
        <v>52</v>
      </c>
      <c r="D72" s="16" t="s">
        <v>164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 t="s">
        <v>225</v>
      </c>
      <c r="B73" s="18">
        <v>45161</v>
      </c>
      <c r="C73" s="24" t="s">
        <v>39</v>
      </c>
      <c r="D73" s="16" t="s">
        <v>226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2.25" thickBot="1" x14ac:dyDescent="0.3">
      <c r="A74" s="16" t="s">
        <v>227</v>
      </c>
      <c r="B74" s="18">
        <v>45130</v>
      </c>
      <c r="C74" s="24" t="s">
        <v>79</v>
      </c>
      <c r="D74" s="16" t="s">
        <v>228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48" thickBot="1" x14ac:dyDescent="0.3">
      <c r="A75" s="16" t="s">
        <v>229</v>
      </c>
      <c r="B75" s="18">
        <v>45130</v>
      </c>
      <c r="C75" s="24" t="s">
        <v>70</v>
      </c>
      <c r="D75" s="16" t="s">
        <v>228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2.25" thickBot="1" x14ac:dyDescent="0.3">
      <c r="A76" s="16" t="s">
        <v>230</v>
      </c>
      <c r="B76" s="18">
        <v>45192</v>
      </c>
      <c r="C76" s="24" t="s">
        <v>21</v>
      </c>
      <c r="D76" s="16" t="s">
        <v>231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 t="s">
        <v>232</v>
      </c>
      <c r="B77" s="18">
        <v>45161</v>
      </c>
      <c r="C77" s="24" t="s">
        <v>58</v>
      </c>
      <c r="D77" s="16" t="s">
        <v>233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32.25" thickBot="1" x14ac:dyDescent="0.3">
      <c r="A78" s="16" t="s">
        <v>234</v>
      </c>
      <c r="B78" s="18">
        <v>45192</v>
      </c>
      <c r="C78" s="24" t="s">
        <v>80</v>
      </c>
      <c r="D78" s="16" t="s">
        <v>185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 t="s">
        <v>235</v>
      </c>
      <c r="B79" s="18">
        <v>45222</v>
      </c>
      <c r="C79" s="24" t="s">
        <v>61</v>
      </c>
      <c r="D79" s="16" t="s">
        <v>236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 t="s">
        <v>237</v>
      </c>
      <c r="B80" s="18">
        <v>45222</v>
      </c>
      <c r="C80" s="24" t="s">
        <v>57</v>
      </c>
      <c r="D80" s="16" t="s">
        <v>238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2.25" thickBot="1" x14ac:dyDescent="0.3">
      <c r="A81" s="16" t="s">
        <v>239</v>
      </c>
      <c r="B81" s="18">
        <v>45261</v>
      </c>
      <c r="C81" s="24" t="s">
        <v>37</v>
      </c>
      <c r="D81" s="16" t="s">
        <v>240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32.25" thickBot="1" x14ac:dyDescent="0.3">
      <c r="A82" s="16" t="s">
        <v>241</v>
      </c>
      <c r="B82" s="18">
        <v>45261</v>
      </c>
      <c r="C82" s="24" t="s">
        <v>36</v>
      </c>
      <c r="D82" s="16" t="s">
        <v>149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2.25" thickBot="1" x14ac:dyDescent="0.3">
      <c r="A83" s="16" t="s">
        <v>242</v>
      </c>
      <c r="B83" s="18">
        <v>45314</v>
      </c>
      <c r="C83" s="24" t="s">
        <v>80</v>
      </c>
      <c r="D83" s="16" t="s">
        <v>243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32.25" thickBot="1" x14ac:dyDescent="0.3">
      <c r="A84" s="16" t="s">
        <v>244</v>
      </c>
      <c r="B84" s="18">
        <v>45322</v>
      </c>
      <c r="C84" s="24" t="s">
        <v>80</v>
      </c>
      <c r="D84" s="16" t="s">
        <v>245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32.25" thickBot="1" x14ac:dyDescent="0.3">
      <c r="A85" s="16" t="s">
        <v>246</v>
      </c>
      <c r="B85" s="18">
        <v>45324</v>
      </c>
      <c r="C85" s="24" t="s">
        <v>55</v>
      </c>
      <c r="D85" s="16" t="s">
        <v>247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32.25" thickBot="1" x14ac:dyDescent="0.3">
      <c r="A86" s="16" t="s">
        <v>248</v>
      </c>
      <c r="B86" s="18">
        <v>45335</v>
      </c>
      <c r="C86" s="24" t="s">
        <v>67</v>
      </c>
      <c r="D86" s="16" t="s">
        <v>119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2.25" thickBot="1" x14ac:dyDescent="0.3">
      <c r="A87" s="16" t="s">
        <v>249</v>
      </c>
      <c r="B87" s="18">
        <v>45335</v>
      </c>
      <c r="C87" s="24" t="s">
        <v>49</v>
      </c>
      <c r="D87" s="16" t="s">
        <v>250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2.25" thickBot="1" x14ac:dyDescent="0.3">
      <c r="A88" s="16" t="s">
        <v>251</v>
      </c>
      <c r="B88" s="18">
        <v>45335</v>
      </c>
      <c r="C88" s="24" t="s">
        <v>49</v>
      </c>
      <c r="D88" s="16" t="s">
        <v>250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2.25" thickBot="1" x14ac:dyDescent="0.3">
      <c r="A89" s="16" t="s">
        <v>252</v>
      </c>
      <c r="B89" s="18">
        <v>45342</v>
      </c>
      <c r="C89" s="24" t="s">
        <v>80</v>
      </c>
      <c r="D89" s="16" t="s">
        <v>236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32.25" thickBot="1" x14ac:dyDescent="0.3">
      <c r="A90" s="16" t="s">
        <v>253</v>
      </c>
      <c r="B90" s="18">
        <v>45342</v>
      </c>
      <c r="C90" s="24" t="s">
        <v>40</v>
      </c>
      <c r="D90" s="16" t="s">
        <v>254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32.25" thickBot="1" x14ac:dyDescent="0.3">
      <c r="A91" s="16" t="s">
        <v>255</v>
      </c>
      <c r="B91" s="18">
        <v>45356</v>
      </c>
      <c r="C91" s="24" t="s">
        <v>20</v>
      </c>
      <c r="D91" s="16" t="s">
        <v>213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32.25" thickBot="1" x14ac:dyDescent="0.3">
      <c r="A92" s="16" t="s">
        <v>256</v>
      </c>
      <c r="B92" s="18">
        <v>45358</v>
      </c>
      <c r="C92" s="24" t="s">
        <v>34</v>
      </c>
      <c r="D92" s="16" t="s">
        <v>257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 t="s">
        <v>258</v>
      </c>
      <c r="B93" s="18">
        <v>45372</v>
      </c>
      <c r="C93" s="24" t="s">
        <v>75</v>
      </c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 t="s">
        <v>259</v>
      </c>
      <c r="B94" s="18">
        <v>45445</v>
      </c>
      <c r="C94" s="24" t="s">
        <v>45</v>
      </c>
      <c r="D94" s="16" t="s">
        <v>260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32.25" thickBot="1" x14ac:dyDescent="0.3">
      <c r="A95" s="16" t="s">
        <v>261</v>
      </c>
      <c r="B95" s="18">
        <v>45370</v>
      </c>
      <c r="C95" s="24" t="s">
        <v>67</v>
      </c>
      <c r="D95" s="16" t="s">
        <v>250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 t="s">
        <v>262</v>
      </c>
      <c r="B96" s="18">
        <v>45370</v>
      </c>
      <c r="C96" s="24" t="s">
        <v>50</v>
      </c>
      <c r="D96" s="16" t="s">
        <v>162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 t="s">
        <v>263</v>
      </c>
      <c r="B97" s="18">
        <v>45706</v>
      </c>
      <c r="C97" s="24" t="s">
        <v>63</v>
      </c>
      <c r="D97" s="16" t="s">
        <v>156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 t="s">
        <v>264</v>
      </c>
      <c r="B98" s="18">
        <v>45783</v>
      </c>
      <c r="C98" s="24" t="s">
        <v>76</v>
      </c>
      <c r="D98" s="16" t="s">
        <v>109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 t="s">
        <v>265</v>
      </c>
      <c r="B99" s="18">
        <v>45811</v>
      </c>
      <c r="C99" s="24" t="s">
        <v>73</v>
      </c>
      <c r="D99" s="16" t="s">
        <v>109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 t="s">
        <v>266</v>
      </c>
      <c r="B100" s="18">
        <v>45916</v>
      </c>
      <c r="C100" s="24" t="s">
        <v>64</v>
      </c>
      <c r="D100" s="16" t="s">
        <v>267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 t="s">
        <v>268</v>
      </c>
      <c r="B101" s="18">
        <v>45916</v>
      </c>
      <c r="C101" s="24" t="s">
        <v>64</v>
      </c>
      <c r="D101" s="16" t="s">
        <v>269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 t="s">
        <v>270</v>
      </c>
      <c r="B102" s="18">
        <v>45930</v>
      </c>
      <c r="C102" s="24" t="s">
        <v>58</v>
      </c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32.25" thickBot="1" x14ac:dyDescent="0.3">
      <c r="A103" s="16" t="s">
        <v>271</v>
      </c>
      <c r="B103" s="18">
        <v>46077</v>
      </c>
      <c r="C103" s="24" t="s">
        <v>79</v>
      </c>
      <c r="D103" s="16" t="s">
        <v>107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32.25" thickBot="1" x14ac:dyDescent="0.3">
      <c r="A104" s="16" t="s">
        <v>272</v>
      </c>
      <c r="B104" s="18">
        <v>46118</v>
      </c>
      <c r="C104" s="24" t="s">
        <v>40</v>
      </c>
      <c r="D104" s="16" t="s">
        <v>111</v>
      </c>
      <c r="E104" s="15">
        <v>1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1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5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2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2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4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3</v>
      </c>
    </row>
    <row r="9" spans="1:11" ht="47.25" customHeight="1" x14ac:dyDescent="0.25">
      <c r="A9" s="1" t="s">
        <v>105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1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4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2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66</v>
      </c>
      <c r="K18">
        <f>COUNTIF('2. ROSC Active'!C2:C251,J18)</f>
        <v>2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34</v>
      </c>
      <c r="K20">
        <f>COUNTIF('2. ROSC Active'!C2:C251,J20)</f>
        <v>8</v>
      </c>
    </row>
    <row r="21" spans="1:11" x14ac:dyDescent="0.25">
      <c r="J21" s="12" t="s">
        <v>39</v>
      </c>
      <c r="K21">
        <f>COUNTIF('2. ROSC Active'!C2:C251,J21)</f>
        <v>2</v>
      </c>
    </row>
    <row r="22" spans="1:11" x14ac:dyDescent="0.25">
      <c r="J22" s="12" t="s">
        <v>33</v>
      </c>
      <c r="K22">
        <f>COUNTIF('2. ROSC Active'!C2:C251,J22)</f>
        <v>2</v>
      </c>
    </row>
    <row r="23" spans="1:11" x14ac:dyDescent="0.25">
      <c r="J23" s="12" t="s">
        <v>58</v>
      </c>
      <c r="K23">
        <f>COUNTIF('2. ROSC Active'!C2:C251,J23)</f>
        <v>2</v>
      </c>
    </row>
    <row r="24" spans="1:11" x14ac:dyDescent="0.25">
      <c r="J24" s="12" t="s">
        <v>43</v>
      </c>
      <c r="K24">
        <f>COUNTIF('2. ROSC Active'!C2:C251,J24)</f>
        <v>1</v>
      </c>
    </row>
    <row r="25" spans="1:11" x14ac:dyDescent="0.25">
      <c r="J25" s="12" t="s">
        <v>60</v>
      </c>
      <c r="K25">
        <f>COUNTIF('2. ROSC Active'!C2:C251,J25)</f>
        <v>3</v>
      </c>
    </row>
    <row r="26" spans="1:11" x14ac:dyDescent="0.25">
      <c r="J26" s="12" t="s">
        <v>45</v>
      </c>
      <c r="K26">
        <f>COUNTIF('2. ROSC Active'!C2:C251,J26)</f>
        <v>3</v>
      </c>
    </row>
    <row r="27" spans="1:11" x14ac:dyDescent="0.25">
      <c r="J27" s="12" t="s">
        <v>44</v>
      </c>
      <c r="K27">
        <f>COUNTIF('2. ROSC Active'!C2:C251,J27)</f>
        <v>1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1</v>
      </c>
    </row>
    <row r="30" spans="1:11" x14ac:dyDescent="0.25">
      <c r="J30" s="12" t="s">
        <v>38</v>
      </c>
      <c r="K30">
        <f>COUNTIF('2. ROSC Active'!C2:C251,J30)</f>
        <v>1</v>
      </c>
    </row>
    <row r="31" spans="1:11" x14ac:dyDescent="0.25">
      <c r="J31" s="12" t="s">
        <v>36</v>
      </c>
      <c r="K31">
        <f>COUNTIF('2. ROSC Active'!C2:C251,J31)</f>
        <v>4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0</v>
      </c>
    </row>
    <row r="35" spans="10:11" x14ac:dyDescent="0.25">
      <c r="J35" s="12" t="s">
        <v>75</v>
      </c>
      <c r="K35">
        <f>COUNTIF('2. ROSC Active'!C2:C251,J35)</f>
        <v>1</v>
      </c>
    </row>
    <row r="36" spans="10:11" x14ac:dyDescent="0.25">
      <c r="J36" s="12" t="s">
        <v>73</v>
      </c>
      <c r="K36">
        <f>COUNTIF('2. ROSC Active'!C2:C251,J36)</f>
        <v>2</v>
      </c>
    </row>
    <row r="37" spans="10:11" x14ac:dyDescent="0.25">
      <c r="J37" s="12" t="s">
        <v>65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6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71</v>
      </c>
      <c r="K41">
        <f>COUNTIF('2. ROSC Active'!C2:C251,J41)</f>
        <v>0</v>
      </c>
    </row>
    <row r="42" spans="10:11" x14ac:dyDescent="0.25">
      <c r="J42" s="12" t="s">
        <v>83</v>
      </c>
      <c r="K42">
        <f>COUNTIF('2. ROSC Active'!C2:C251,J42)</f>
        <v>0</v>
      </c>
    </row>
    <row r="43" spans="10:11" x14ac:dyDescent="0.25">
      <c r="J43" s="12" t="s">
        <v>80</v>
      </c>
      <c r="K43">
        <f>COUNTIF('2. ROSC Active'!C2:C251,J43)</f>
        <v>8</v>
      </c>
    </row>
    <row r="44" spans="10:11" x14ac:dyDescent="0.25">
      <c r="J44" s="12" t="s">
        <v>70</v>
      </c>
      <c r="K44">
        <f>COUNTIF('2. ROSC Active'!C2:C251,J44)</f>
        <v>2</v>
      </c>
    </row>
    <row r="45" spans="10:11" x14ac:dyDescent="0.25">
      <c r="J45" s="12" t="s">
        <v>79</v>
      </c>
      <c r="K45">
        <f>COUNTIF('2. ROSC Active'!C2:C251,J45)</f>
        <v>4</v>
      </c>
    </row>
    <row r="46" spans="10:11" x14ac:dyDescent="0.25">
      <c r="J46" s="12" t="s">
        <v>57</v>
      </c>
      <c r="K46">
        <f>COUNTIF('2. ROSC Active'!C2:C251,J46)</f>
        <v>3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5</v>
      </c>
    </row>
    <row r="49" spans="10:11" x14ac:dyDescent="0.25">
      <c r="J49" s="12" t="s">
        <v>40</v>
      </c>
      <c r="K49">
        <f>COUNTIF('2. ROSC Active'!C2:C251,J49)</f>
        <v>4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5</v>
      </c>
    </row>
    <row r="53" spans="10:11" x14ac:dyDescent="0.25">
      <c r="J53" s="12" t="s">
        <v>64</v>
      </c>
      <c r="K53">
        <f>COUNTIF('2. ROSC Active'!C2:C251,J53)</f>
        <v>6</v>
      </c>
    </row>
    <row r="55" spans="10:11" x14ac:dyDescent="0.25">
      <c r="J55" s="12" t="s">
        <v>87</v>
      </c>
      <c r="K55">
        <f>SUM(K2:K53)</f>
        <v>102</v>
      </c>
    </row>
    <row r="56" spans="10:11" x14ac:dyDescent="0.25">
      <c r="J56" s="12" t="s">
        <v>86</v>
      </c>
      <c r="K56">
        <f>COUNTIF(K2:K53, "&gt;0")</f>
        <v>33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37D635-D970-47A6-B64C-60BF443342A3}"/>
</file>

<file path=customXml/itemProps2.xml><?xml version="1.0" encoding="utf-8"?>
<ds:datastoreItem xmlns:ds="http://schemas.openxmlformats.org/officeDocument/2006/customXml" ds:itemID="{1C608E51-8EA5-4838-B1ED-843F30FBF1AF}"/>
</file>

<file path=customXml/itemProps3.xml><?xml version="1.0" encoding="utf-8"?>
<ds:datastoreItem xmlns:ds="http://schemas.openxmlformats.org/officeDocument/2006/customXml" ds:itemID="{93C6874A-82E4-4819-96F7-68EF23F396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BreAnna Buchanan</cp:lastModifiedBy>
  <cp:lastPrinted>2026-07-29T15:33:42Z</cp:lastPrinted>
  <dcterms:created xsi:type="dcterms:W3CDTF">2022-05-19T17:55:56Z</dcterms:created>
  <dcterms:modified xsi:type="dcterms:W3CDTF">2026-07-30T18:22:11Z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