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ha\Downloads\"/>
    </mc:Choice>
  </mc:AlternateContent>
  <xr:revisionPtr revIDLastSave="0" documentId="8_{F6F7E1BE-D2B9-45DF-B6C3-0498C7CAF75A}" xr6:coauthVersionLast="47" xr6:coauthVersionMax="47" xr10:uidLastSave="{00000000-0000-0000-0000-000000000000}"/>
  <bookViews>
    <workbookView xWindow="1440" yWindow="1728" windowWidth="21600" windowHeight="11232" firstSheet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<sst xmlns="http://schemas.openxmlformats.org/spreadsheetml/2006/main" count="534" uniqueCount="281">
  <si>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</si>
  <si>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</si>
  <si>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</si>
  <si>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</si>
  <si>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</si>
  <si>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</si>
  <si>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</si>
  <si>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</si>
  <si>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</si>
  <si>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</si>
  <si>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</si>
  <si>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</si>
  <si>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</si>
  <si>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</si>
  <si>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</si>
  <si>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</si>
  <si>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</si>
  <si>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</si>
  <si>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</si>
  <si>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</si>
  <si>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</si>
  <si>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</si>
  <si>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</si>
  <si>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</si>
  <si>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</si>
  <si>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</si>
  <si>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</si>
  <si>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</si>
  <si>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Mandy Hagen</t>
  </si>
  <si>
    <t>Recovery Supports: RCO</t>
  </si>
  <si>
    <t>Take Action Today</t>
  </si>
  <si>
    <t>PLE</t>
  </si>
  <si>
    <t>Chrystal Cantrell</t>
  </si>
  <si>
    <t>Mike Tyson</t>
  </si>
  <si>
    <t>National Peer Recovery Alliance</t>
  </si>
  <si>
    <t>Madison Odum</t>
  </si>
  <si>
    <t>Healthcare: Other</t>
  </si>
  <si>
    <t>Meridian Health Plan</t>
  </si>
  <si>
    <t>Elizabeth Raleigh</t>
  </si>
  <si>
    <t>Education: Local University</t>
  </si>
  <si>
    <t>SIU School of Medicine</t>
  </si>
  <si>
    <t>Chris Massey</t>
  </si>
  <si>
    <t>Overdose Prevention/Harm Reduction/MAR Now</t>
  </si>
  <si>
    <t>Cindy Johnson</t>
  </si>
  <si>
    <t>Healthcare: Hospital</t>
  </si>
  <si>
    <t>SIH</t>
  </si>
  <si>
    <t>Brent VanHam</t>
  </si>
  <si>
    <t>MAR Now/ Harm Reduction</t>
  </si>
  <si>
    <t>Lisa Drury</t>
  </si>
  <si>
    <t>Youth-Serving: Other</t>
  </si>
  <si>
    <t>ROE #21</t>
  </si>
  <si>
    <t>Rachel Chruszczyk</t>
  </si>
  <si>
    <t>Youth-Serving: Local Prevention Providers</t>
  </si>
  <si>
    <t xml:space="preserve">Prevent Child Abuse </t>
  </si>
  <si>
    <t>Shara Robinson</t>
  </si>
  <si>
    <t>Heartland Rotary Club President</t>
  </si>
  <si>
    <t>Dan Pyles</t>
  </si>
  <si>
    <t>Faith-based: Local Pastor</t>
  </si>
  <si>
    <t xml:space="preserve">Community of Faith Church </t>
  </si>
  <si>
    <t>PLE, Recovery Supports:RCO Take Action Today</t>
  </si>
  <si>
    <t>Kelli Corner</t>
  </si>
  <si>
    <t>Tobacco Disparities Program</t>
  </si>
  <si>
    <t>Monica Schramm</t>
  </si>
  <si>
    <t>Michelle Hamilton</t>
  </si>
  <si>
    <t>Government: 708 Board</t>
  </si>
  <si>
    <t>Williamson County Mental Health Board</t>
  </si>
  <si>
    <t>President, Marion Chamber of Commerce, SIDAC</t>
  </si>
  <si>
    <t>Sherri Bassen</t>
  </si>
  <si>
    <t>Service Providers: Other</t>
  </si>
  <si>
    <t>South Central Transit</t>
  </si>
  <si>
    <t>Callie Buchanan</t>
  </si>
  <si>
    <t>Treatment: Local Provider</t>
  </si>
  <si>
    <t>Comprehensive Connections</t>
  </si>
  <si>
    <t>Michelle Wilson</t>
  </si>
  <si>
    <t>Gateway</t>
  </si>
  <si>
    <t>Family: Substance Use</t>
  </si>
  <si>
    <t>Leighanna Browning</t>
  </si>
  <si>
    <t>Dorie Warren</t>
  </si>
  <si>
    <t>Judicial: Probation</t>
  </si>
  <si>
    <t>Williamson County Probation</t>
  </si>
  <si>
    <t>Amber Bridgman</t>
  </si>
  <si>
    <t>TASC</t>
  </si>
  <si>
    <t>Stephanie Cima</t>
  </si>
  <si>
    <t>Marianna Wright</t>
  </si>
  <si>
    <t>Sherry Smedshammer</t>
  </si>
  <si>
    <t>Centerstone</t>
  </si>
  <si>
    <t>Keith Fletcher</t>
  </si>
  <si>
    <t>Faith-based: Other</t>
  </si>
  <si>
    <t xml:space="preserve">Jcity Hope and Renewal </t>
  </si>
  <si>
    <t>Laura Addison</t>
  </si>
  <si>
    <t>Recovery Supports: Housing</t>
  </si>
  <si>
    <t>Lighthouse Shelter</t>
  </si>
  <si>
    <t>Nancy Henderson</t>
  </si>
  <si>
    <t>Aaron Seibert</t>
  </si>
  <si>
    <t>Jason Thrash</t>
  </si>
  <si>
    <t>Cornerstone</t>
  </si>
  <si>
    <t xml:space="preserve">Lindsey Schroeder </t>
  </si>
  <si>
    <t>The Knight Shield</t>
  </si>
  <si>
    <t>Shatara Travis</t>
  </si>
  <si>
    <t>Service Providers: Programs for Unhoused Individuals</t>
  </si>
  <si>
    <t>Southern Illinois Coalition for the Homeless</t>
  </si>
  <si>
    <t>DCFS Housing Advocate</t>
  </si>
  <si>
    <t>Rebecca Pyles</t>
  </si>
  <si>
    <t>Andy Greer</t>
  </si>
  <si>
    <t>Gordon Theel</t>
  </si>
  <si>
    <t>PLE: Substance Use</t>
  </si>
  <si>
    <t>John Reith</t>
  </si>
  <si>
    <t>Christina Manchen</t>
  </si>
  <si>
    <t xml:space="preserve">Liesl Wingert </t>
  </si>
  <si>
    <t>Torie Patton</t>
  </si>
  <si>
    <t>Service Providers: Harm Reduction</t>
  </si>
  <si>
    <t>Justin Miller</t>
  </si>
  <si>
    <t>Ezra Chuch of God</t>
  </si>
  <si>
    <t>Micheal Deno</t>
  </si>
  <si>
    <t>Recovery Supports: Other</t>
  </si>
  <si>
    <t>The House of Care Ministries</t>
  </si>
  <si>
    <t>John Steve</t>
  </si>
  <si>
    <t>Herrin House of Hope</t>
  </si>
  <si>
    <t>Jenny Pravo</t>
  </si>
  <si>
    <t>Jamie Griffin</t>
  </si>
  <si>
    <t>Danielle Brown</t>
  </si>
  <si>
    <t>Katie Depew</t>
  </si>
  <si>
    <t>Williamson County Clergy</t>
  </si>
  <si>
    <t xml:space="preserve">Kelsey Driskell </t>
  </si>
  <si>
    <t>Kim Ramoni</t>
  </si>
  <si>
    <t>Christopher Rural Health</t>
  </si>
  <si>
    <t>Jacob Webb</t>
  </si>
  <si>
    <t>Law Enforcement: Local Police</t>
  </si>
  <si>
    <t>Marion Police Dept.</t>
  </si>
  <si>
    <t>Jessica Ridgeway</t>
  </si>
  <si>
    <t>Judicial: Drug Court Representative</t>
  </si>
  <si>
    <t>Williamson County Drug Court</t>
  </si>
  <si>
    <t>Amber Mulkins</t>
  </si>
  <si>
    <t>Arrowleaf</t>
  </si>
  <si>
    <t>Jessica Schultz</t>
  </si>
  <si>
    <t>Craig Lynch</t>
  </si>
  <si>
    <t>Leah Naraine</t>
  </si>
  <si>
    <t>Omni Youth Services</t>
  </si>
  <si>
    <t>Brittany Hale</t>
  </si>
  <si>
    <t>Teea Ferrell</t>
  </si>
  <si>
    <t>Aisha Esquivel</t>
  </si>
  <si>
    <t>Illinois Help Line</t>
  </si>
  <si>
    <t>Michelle Buckley</t>
  </si>
  <si>
    <t xml:space="preserve">Oxford House </t>
  </si>
  <si>
    <t>Shae Davidson</t>
  </si>
  <si>
    <t>Service Providers: Violence Prevention</t>
  </si>
  <si>
    <t>Empowering Survivors</t>
  </si>
  <si>
    <t>Danielle Kroeger</t>
  </si>
  <si>
    <t>Kara Doan</t>
  </si>
  <si>
    <t>Timberview Wellness</t>
  </si>
  <si>
    <t>Tina Martin</t>
  </si>
  <si>
    <t>Mandi Sprague</t>
  </si>
  <si>
    <t>Jessica Bradshaw</t>
  </si>
  <si>
    <t>ILDV Hotline</t>
  </si>
  <si>
    <t>Allison Teas</t>
  </si>
  <si>
    <t>Business:  Local Business</t>
  </si>
  <si>
    <t>Brianna Wade</t>
  </si>
  <si>
    <t xml:space="preserve">Aetna Health </t>
  </si>
  <si>
    <t>Lisa Walther</t>
  </si>
  <si>
    <t>Valerie Stewart</t>
  </si>
  <si>
    <t xml:space="preserve">Cammy Duggins 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</si>
  <si>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</si>
  <si>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</si>
  <si>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</si>
  <si>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</si>
  <si>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</si>
  <si>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Mental Health</t>
  </si>
  <si>
    <t>PLE: Other</t>
  </si>
  <si>
    <t>Business: Chamber of Commerce</t>
  </si>
  <si>
    <t>Recovery Supports</t>
  </si>
  <si>
    <t>Recovery Supports: 12 step or other group</t>
  </si>
  <si>
    <t>Business: Other</t>
  </si>
  <si>
    <t>Faith-based Groups</t>
  </si>
  <si>
    <t>Faith-based: Ministerial Alliance</t>
  </si>
  <si>
    <t>Education: GED programs</t>
  </si>
  <si>
    <t>Family/Parents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</si>
  <si>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</si>
  <si>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</si>
  <si>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</si>
  <si>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</si>
  <si>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</si>
  <si>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Employment Programs</t>
  </si>
  <si>
    <t>State/Local/Tribal Government</t>
  </si>
  <si>
    <t>Government: Local Official</t>
  </si>
  <si>
    <t>Government: County Official</t>
  </si>
  <si>
    <t>Government: State Official</t>
  </si>
  <si>
    <t>Government: Re-entry programs</t>
  </si>
  <si>
    <t>Education: Other</t>
  </si>
  <si>
    <t>Substance Use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</si>
  <si>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</si>
  <si>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</si>
  <si>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</si>
  <si>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</si>
  <si>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</si>
  <si>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County Health Department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</si>
  <si>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</si>
  <si>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</si>
  <si>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</si>
  <si>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</si>
  <si>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</si>
  <si>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</si>
  <si>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Public Defender's Office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</si>
  <si>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</si>
  <si>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</si>
  <si>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</si>
  <si>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</si>
  <si>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</si>
  <si>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</si>
  <si>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Media</t>
  </si>
  <si>
    <t>Media: All</t>
  </si>
  <si>
    <t>Business</t>
  </si>
  <si>
    <t>TOTAL MEMBERS</t>
  </si>
  <si>
    <t>TOTAL SECTORS</t>
  </si>
  <si>
    <t>Beverly Holland</t>
  </si>
  <si>
    <t>Chestnut Health</t>
  </si>
  <si>
    <t>TAT Board</t>
  </si>
  <si>
    <t>Angie Bailey</t>
  </si>
  <si>
    <t>Dennis Trask</t>
  </si>
  <si>
    <t>ComWell,HCA</t>
  </si>
  <si>
    <t>Deb Beckman</t>
  </si>
  <si>
    <t>Cali Thomas</t>
  </si>
  <si>
    <t>Jeremy Roberson</t>
  </si>
  <si>
    <t>Jordan Strong</t>
  </si>
  <si>
    <t>MCDAC</t>
  </si>
  <si>
    <t xml:space="preserve">Brittany </t>
  </si>
  <si>
    <t>Unknown</t>
  </si>
  <si>
    <t xml:space="preserve">Amy Craig </t>
  </si>
  <si>
    <t>Dominique Wilson</t>
  </si>
  <si>
    <t>Mel Aaron</t>
  </si>
  <si>
    <t>Wendy Lambert</t>
  </si>
  <si>
    <t>Jessyca Mormino</t>
  </si>
  <si>
    <t>Marshmallow's Hope</t>
  </si>
  <si>
    <t>Tess Drazdowski</t>
  </si>
  <si>
    <t>Jerome West</t>
  </si>
  <si>
    <t>Laura Kane</t>
  </si>
  <si>
    <t>Kevin Strong</t>
  </si>
  <si>
    <t>Johanna Gonzalez</t>
  </si>
  <si>
    <t>IDHS</t>
  </si>
  <si>
    <t>Faith Cluster</t>
  </si>
  <si>
    <t>Vermilion County ROSC</t>
  </si>
  <si>
    <t>Georgia Fletcher</t>
  </si>
  <si>
    <t>Helpers United</t>
  </si>
  <si>
    <t>Sadie Fletcher</t>
  </si>
  <si>
    <t>Samantha Bandy</t>
  </si>
  <si>
    <t>Cecily Kondoudis</t>
  </si>
  <si>
    <t>Shyla Hernandez</t>
  </si>
  <si>
    <t>Egyptian Health</t>
  </si>
  <si>
    <t>Chrissy Gerley</t>
  </si>
  <si>
    <t>Jessica Marczewski</t>
  </si>
  <si>
    <t>Toni Hayden</t>
  </si>
  <si>
    <t>United Way</t>
  </si>
  <si>
    <t>Jason Powell</t>
  </si>
  <si>
    <t>Heartland Realty</t>
  </si>
  <si>
    <t>Sherry Reichert</t>
  </si>
  <si>
    <t>Michael Lynd</t>
  </si>
  <si>
    <t>Emilia Saber</t>
  </si>
  <si>
    <t>Prevention First</t>
  </si>
  <si>
    <t>Justin Shewey</t>
  </si>
  <si>
    <t>Lifeboat Alliance</t>
  </si>
  <si>
    <t>Jessica Atkisson</t>
  </si>
  <si>
    <t>LSSI</t>
  </si>
  <si>
    <t>John Jones</t>
  </si>
  <si>
    <t xml:space="preserve">Amanda Coleman </t>
  </si>
  <si>
    <t>Leigh Caldwell</t>
  </si>
  <si>
    <t>Deaconess</t>
  </si>
  <si>
    <t>Chris Murphy</t>
  </si>
  <si>
    <t>Christine Hepburn</t>
  </si>
  <si>
    <t>Marquez Lilly</t>
  </si>
  <si>
    <t>Boyton Center Director</t>
  </si>
  <si>
    <t>Brandon Franklin</t>
  </si>
  <si>
    <t>Samantha Pulley</t>
  </si>
  <si>
    <t>CRHPC</t>
  </si>
  <si>
    <t>Chase Hileman</t>
  </si>
  <si>
    <t>Michael Jones</t>
  </si>
  <si>
    <t>Help At Home</t>
  </si>
  <si>
    <t>Franklin/Williamson ROSC</t>
  </si>
  <si>
    <t>1805 N. Main St -Marion,IL</t>
  </si>
  <si>
    <t xml:space="preserve">Franklin/Williamson </t>
  </si>
  <si>
    <t>(618)663-2000</t>
  </si>
  <si>
    <t>samanthab@takeactiontoday.net</t>
  </si>
  <si>
    <t>(618)663-2278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</si>
</sst>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8" sqref="B8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0</v>
      </c>
      <c r="B1" s="10" t="s">
        <v>275</v>
      </c>
    </row>
    <row r="2" spans="1:2" ht="33" customHeight="1" x14ac:dyDescent="0.3">
      <c r="A2" s="2" t="s">
        <v>1</v>
      </c>
      <c r="B2" s="11" t="s">
        <v>30</v>
      </c>
    </row>
    <row r="3" spans="1:2" ht="33" customHeight="1" x14ac:dyDescent="0.3">
      <c r="A3" s="5" t="s">
        <v>2</v>
      </c>
      <c r="B3" s="10" t="s">
        <v>276</v>
      </c>
    </row>
    <row r="4" spans="1:2" ht="33" customHeight="1" x14ac:dyDescent="0.3">
      <c r="A4" s="2" t="s">
        <v>3</v>
      </c>
      <c r="B4" s="11" t="s">
        <v>243</v>
      </c>
    </row>
    <row r="5" spans="1:2" ht="33" customHeight="1" x14ac:dyDescent="0.3">
      <c r="A5" s="5" t="s">
        <v>4</v>
      </c>
      <c r="B5" s="10" t="s">
        <v>278</v>
      </c>
    </row>
    <row r="6" spans="1:2" ht="33" customHeight="1" x14ac:dyDescent="0.3">
      <c r="A6" s="2" t="s">
        <v>5</v>
      </c>
      <c r="B6" s="11" t="s">
        <v>279</v>
      </c>
    </row>
    <row r="7" spans="1:2" ht="33" customHeight="1" x14ac:dyDescent="0.3">
      <c r="A7" s="5" t="s">
        <v>6</v>
      </c>
      <c r="B7" s="10" t="s">
        <v>32</v>
      </c>
    </row>
    <row r="8" spans="1:2" ht="33" customHeight="1" x14ac:dyDescent="0.3">
      <c r="A8" s="3" t="s">
        <v>7</v>
      </c>
      <c r="B8" s="11" t="s">
        <v>280</v>
      </c>
    </row>
    <row r="9" spans="1:2" ht="33" customHeight="1" x14ac:dyDescent="0.3">
      <c r="A9" s="5" t="s">
        <v>8</v>
      </c>
      <c r="B9" s="10" t="s">
        <v>277</v>
      </c>
    </row>
    <row r="10" spans="1:2" ht="33" customHeight="1" x14ac:dyDescent="0.3">
      <c r="A10" s="2" t="s">
        <v>9</v>
      </c>
      <c r="B10" s="11">
        <v>5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zoomScale="110" zoomScaleNormal="110" workbookViewId="0">
      <selection activeCell="P67" sqref="P67"/>
    </sheetView>
  </sheetViews>
  <sheetFormatPr defaultRowHeight="15.6" x14ac:dyDescent="0.3"/>
  <cols>
    <col min="1" max="1" width="27" style="14" customWidth="1"/>
    <col min="2" max="2" width="12.8984375" style="16" customWidth="1"/>
    <col min="3" max="3" width="20.3984375" style="16" customWidth="1"/>
    <col min="4" max="4" width="21.3984375" style="16" customWidth="1"/>
    <col min="5" max="5" width="6.8984375" style="16" customWidth="1"/>
    <col min="6" max="6" width="7.3984375" style="16" customWidth="1"/>
    <col min="7" max="8" width="7.09765625" style="16" customWidth="1"/>
    <col min="9" max="9" width="7.19921875" style="16" customWidth="1"/>
    <col min="10" max="10" width="7.5" style="16" customWidth="1"/>
    <col min="11" max="11" width="7.3984375" style="16" customWidth="1"/>
    <col min="12" max="13" width="8.09765625" style="16" customWidth="1"/>
    <col min="14" max="14" width="8" style="16" customWidth="1"/>
    <col min="15" max="16" width="8.09765625" style="16" customWidth="1"/>
    <col min="17" max="17" width="9.5" customWidth="1"/>
    <col min="18" max="18" width="22" style="16" customWidth="1"/>
  </cols>
  <sheetData>
    <row r="1" spans="1:18" ht="63.6" thickTop="1" thickBot="1" x14ac:dyDescent="0.35">
      <c r="A1" s="17" t="s">
        <v>10</v>
      </c>
      <c r="B1" s="17" t="s">
        <v>11</v>
      </c>
      <c r="C1" s="17" t="s">
        <v>12</v>
      </c>
      <c r="D1" s="17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L1" s="18" t="s">
        <v>21</v>
      </c>
      <c r="M1" s="18" t="s">
        <v>22</v>
      </c>
      <c r="N1" s="18" t="s">
        <v>23</v>
      </c>
      <c r="O1" s="18" t="s">
        <v>24</v>
      </c>
      <c r="P1" s="18" t="s">
        <v>25</v>
      </c>
      <c r="Q1" s="19" t="s">
        <v>26</v>
      </c>
      <c r="R1" s="20" t="s">
        <v>27</v>
      </c>
    </row>
    <row r="2" spans="1:18" ht="31.8" thickBot="1" x14ac:dyDescent="0.35">
      <c r="A2" s="13" t="s">
        <v>28</v>
      </c>
      <c r="B2" s="15">
        <v>45126</v>
      </c>
      <c r="C2" s="21" t="s">
        <v>29</v>
      </c>
      <c r="D2" s="13" t="s">
        <v>30</v>
      </c>
      <c r="E2" s="12">
        <v>1</v>
      </c>
      <c r="F2" s="12">
        <v>1</v>
      </c>
      <c r="G2" s="12">
        <v>1</v>
      </c>
      <c r="H2" s="12">
        <v>1</v>
      </c>
      <c r="I2" s="12">
        <v>1</v>
      </c>
      <c r="J2" s="12">
        <v>1</v>
      </c>
      <c r="K2" s="12">
        <v>1</v>
      </c>
      <c r="L2" s="12">
        <v>1</v>
      </c>
      <c r="M2" s="12"/>
      <c r="N2" s="12"/>
      <c r="O2" s="12"/>
      <c r="P2" s="12"/>
      <c r="Q2" s="4">
        <f>SUM(E2:P2)</f>
        <v>8</v>
      </c>
      <c r="R2" s="22" t="s">
        <v>31</v>
      </c>
    </row>
    <row r="3" spans="1:18" ht="31.8" thickBot="1" x14ac:dyDescent="0.35">
      <c r="A3" s="13" t="s">
        <v>32</v>
      </c>
      <c r="B3" s="15">
        <v>45126</v>
      </c>
      <c r="C3" s="21" t="s">
        <v>29</v>
      </c>
      <c r="D3" s="13" t="s">
        <v>30</v>
      </c>
      <c r="E3" s="12">
        <v>1</v>
      </c>
      <c r="F3" s="12">
        <v>1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2</v>
      </c>
      <c r="R3" s="22" t="s">
        <v>31</v>
      </c>
    </row>
    <row r="4" spans="1:18" ht="31.8" thickBot="1" x14ac:dyDescent="0.35">
      <c r="A4" s="13" t="s">
        <v>33</v>
      </c>
      <c r="B4" s="15">
        <v>45126</v>
      </c>
      <c r="C4" s="21" t="s">
        <v>29</v>
      </c>
      <c r="D4" s="13" t="s">
        <v>34</v>
      </c>
      <c r="E4" s="12">
        <v>1</v>
      </c>
      <c r="F4" s="12"/>
      <c r="G4" s="12"/>
      <c r="H4" s="12">
        <v>1</v>
      </c>
      <c r="I4" s="12">
        <v>1</v>
      </c>
      <c r="J4" s="12">
        <v>1</v>
      </c>
      <c r="K4" s="12"/>
      <c r="L4" s="12"/>
      <c r="M4" s="12"/>
      <c r="N4" s="12"/>
      <c r="O4" s="12">
        <v>1</v>
      </c>
      <c r="P4" s="12"/>
      <c r="Q4" s="4">
        <f t="shared" ref="Q4:Q67" si="0">SUM(E4:P4)</f>
        <v>5</v>
      </c>
      <c r="R4" s="22" t="s">
        <v>31</v>
      </c>
    </row>
    <row r="5" spans="1:18" ht="16.2" thickBot="1" x14ac:dyDescent="0.35">
      <c r="A5" s="13" t="s">
        <v>35</v>
      </c>
      <c r="B5" s="15">
        <v>45126</v>
      </c>
      <c r="C5" s="21" t="s">
        <v>36</v>
      </c>
      <c r="D5" s="13" t="s">
        <v>37</v>
      </c>
      <c r="E5" s="12"/>
      <c r="F5" s="12"/>
      <c r="G5" s="12"/>
      <c r="H5" s="12">
        <v>1</v>
      </c>
      <c r="I5" s="12">
        <v>1</v>
      </c>
      <c r="J5" s="12">
        <v>1</v>
      </c>
      <c r="K5" s="12">
        <v>1</v>
      </c>
      <c r="L5" s="12">
        <v>1</v>
      </c>
      <c r="M5" s="12"/>
      <c r="N5" s="12"/>
      <c r="O5" s="12">
        <v>1</v>
      </c>
      <c r="P5" s="12"/>
      <c r="Q5" s="4">
        <f t="shared" si="0"/>
        <v>6</v>
      </c>
      <c r="R5" s="22" t="s">
        <v>31</v>
      </c>
    </row>
    <row r="6" spans="1:18" ht="31.8" thickBot="1" x14ac:dyDescent="0.35">
      <c r="A6" s="13" t="s">
        <v>38</v>
      </c>
      <c r="B6" s="15">
        <v>45126</v>
      </c>
      <c r="C6" s="21" t="s">
        <v>39</v>
      </c>
      <c r="D6" s="13" t="s">
        <v>40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0</v>
      </c>
      <c r="R6" s="22"/>
    </row>
    <row r="7" spans="1:18" ht="47.4" thickBot="1" x14ac:dyDescent="0.35">
      <c r="A7" s="13" t="s">
        <v>41</v>
      </c>
      <c r="B7" s="15">
        <v>45126</v>
      </c>
      <c r="C7" s="21" t="s">
        <v>39</v>
      </c>
      <c r="D7" s="13" t="s">
        <v>40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 t="s">
        <v>42</v>
      </c>
    </row>
    <row r="8" spans="1:18" ht="16.2" thickBot="1" x14ac:dyDescent="0.35">
      <c r="A8" s="13" t="s">
        <v>43</v>
      </c>
      <c r="B8" s="15">
        <v>45126</v>
      </c>
      <c r="C8" s="21" t="s">
        <v>44</v>
      </c>
      <c r="D8" s="13" t="s">
        <v>45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0</v>
      </c>
      <c r="R8" s="22"/>
    </row>
    <row r="9" spans="1:18" ht="31.8" thickBot="1" x14ac:dyDescent="0.35">
      <c r="A9" s="13" t="s">
        <v>46</v>
      </c>
      <c r="B9" s="15">
        <v>45126</v>
      </c>
      <c r="C9" s="21" t="s">
        <v>39</v>
      </c>
      <c r="D9" s="13" t="s">
        <v>40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 t="s">
        <v>47</v>
      </c>
    </row>
    <row r="10" spans="1:18" ht="16.2" thickBot="1" x14ac:dyDescent="0.35">
      <c r="A10" s="13" t="s">
        <v>48</v>
      </c>
      <c r="B10" s="15">
        <v>45126</v>
      </c>
      <c r="C10" s="21" t="s">
        <v>49</v>
      </c>
      <c r="D10" s="13" t="s">
        <v>50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0</v>
      </c>
      <c r="R10" s="22"/>
    </row>
    <row r="11" spans="1:18" ht="31.8" thickBot="1" x14ac:dyDescent="0.35">
      <c r="A11" s="13" t="s">
        <v>51</v>
      </c>
      <c r="B11" s="15">
        <v>45126</v>
      </c>
      <c r="C11" s="21" t="s">
        <v>52</v>
      </c>
      <c r="D11" s="13" t="s">
        <v>53</v>
      </c>
      <c r="E11" s="12"/>
      <c r="F11" s="12"/>
      <c r="G11" s="12"/>
      <c r="H11" s="12"/>
      <c r="I11" s="12"/>
      <c r="J11" s="12"/>
      <c r="K11" s="12">
        <v>1</v>
      </c>
      <c r="L11" s="12"/>
      <c r="M11" s="12"/>
      <c r="N11" s="12"/>
      <c r="O11" s="12"/>
      <c r="P11" s="12"/>
      <c r="Q11" s="4">
        <f t="shared" si="0"/>
        <v>1</v>
      </c>
      <c r="R11" s="22"/>
    </row>
    <row r="12" spans="1:18" ht="31.8" thickBot="1" x14ac:dyDescent="0.35">
      <c r="A12" s="13" t="s">
        <v>54</v>
      </c>
      <c r="B12" s="15">
        <v>45126</v>
      </c>
      <c r="C12" s="21" t="s">
        <v>29</v>
      </c>
      <c r="D12" s="13" t="s">
        <v>30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  <c r="L12" s="12">
        <v>1</v>
      </c>
      <c r="M12" s="12">
        <v>1</v>
      </c>
      <c r="N12" s="12">
        <v>1</v>
      </c>
      <c r="O12" s="12">
        <v>1</v>
      </c>
      <c r="P12" s="12">
        <v>1</v>
      </c>
      <c r="Q12" s="4">
        <f t="shared" si="0"/>
        <v>12</v>
      </c>
      <c r="R12" s="22" t="s">
        <v>55</v>
      </c>
    </row>
    <row r="13" spans="1:18" ht="47.4" thickBot="1" x14ac:dyDescent="0.35">
      <c r="A13" s="13" t="s">
        <v>56</v>
      </c>
      <c r="B13" s="15">
        <v>45154</v>
      </c>
      <c r="C13" s="21" t="s">
        <v>57</v>
      </c>
      <c r="D13" s="13" t="s">
        <v>58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 t="s">
        <v>59</v>
      </c>
    </row>
    <row r="14" spans="1:18" ht="31.8" thickBot="1" x14ac:dyDescent="0.35">
      <c r="A14" s="13" t="s">
        <v>60</v>
      </c>
      <c r="B14" s="15">
        <v>45154</v>
      </c>
      <c r="C14" s="21" t="s">
        <v>44</v>
      </c>
      <c r="D14" s="13" t="s">
        <v>45</v>
      </c>
      <c r="E14" s="12">
        <v>1</v>
      </c>
      <c r="F14" s="12">
        <v>1</v>
      </c>
      <c r="G14" s="12">
        <v>1</v>
      </c>
      <c r="H14" s="12">
        <v>1</v>
      </c>
      <c r="I14" s="12"/>
      <c r="J14" s="12"/>
      <c r="K14" s="12"/>
      <c r="L14" s="12"/>
      <c r="M14" s="12"/>
      <c r="N14" s="12"/>
      <c r="O14" s="12"/>
      <c r="P14" s="12"/>
      <c r="Q14" s="4">
        <f t="shared" si="0"/>
        <v>4</v>
      </c>
      <c r="R14" s="22" t="s">
        <v>61</v>
      </c>
    </row>
    <row r="15" spans="1:18" ht="16.2" thickBot="1" x14ac:dyDescent="0.35">
      <c r="A15" s="13" t="s">
        <v>62</v>
      </c>
      <c r="B15" s="15">
        <v>45154</v>
      </c>
      <c r="C15" s="21" t="s">
        <v>49</v>
      </c>
      <c r="D15" s="13" t="s">
        <v>50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/>
    </row>
    <row r="16" spans="1:18" ht="47.4" thickBot="1" x14ac:dyDescent="0.35">
      <c r="A16" s="13" t="s">
        <v>63</v>
      </c>
      <c r="B16" s="15">
        <v>45154</v>
      </c>
      <c r="C16" s="21" t="s">
        <v>64</v>
      </c>
      <c r="D16" s="13" t="s">
        <v>65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 t="s">
        <v>66</v>
      </c>
    </row>
    <row r="17" spans="1:18" ht="31.8" thickBot="1" x14ac:dyDescent="0.35">
      <c r="A17" s="13" t="s">
        <v>67</v>
      </c>
      <c r="B17" s="15">
        <v>45189</v>
      </c>
      <c r="C17" s="21" t="s">
        <v>68</v>
      </c>
      <c r="D17" s="13" t="s">
        <v>69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/>
    </row>
    <row r="18" spans="1:18" ht="31.8" thickBot="1" x14ac:dyDescent="0.35">
      <c r="A18" s="13" t="s">
        <v>70</v>
      </c>
      <c r="B18" s="15">
        <v>45189</v>
      </c>
      <c r="C18" s="21" t="s">
        <v>71</v>
      </c>
      <c r="D18" s="13" t="s">
        <v>72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/>
    </row>
    <row r="19" spans="1:18" ht="31.8" thickBot="1" x14ac:dyDescent="0.35">
      <c r="A19" s="13" t="s">
        <v>73</v>
      </c>
      <c r="B19" s="15">
        <v>45189</v>
      </c>
      <c r="C19" s="21" t="s">
        <v>71</v>
      </c>
      <c r="D19" s="13" t="s">
        <v>74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 t="s">
        <v>75</v>
      </c>
    </row>
    <row r="20" spans="1:18" ht="31.8" thickBot="1" x14ac:dyDescent="0.35">
      <c r="A20" s="13" t="s">
        <v>76</v>
      </c>
      <c r="B20" s="15">
        <v>45189</v>
      </c>
      <c r="C20" s="21" t="s">
        <v>29</v>
      </c>
      <c r="D20" s="13" t="s">
        <v>30</v>
      </c>
      <c r="E20" s="12">
        <v>1</v>
      </c>
      <c r="F20" s="12">
        <v>1</v>
      </c>
      <c r="G20" s="12"/>
      <c r="H20" s="12">
        <v>1</v>
      </c>
      <c r="I20" s="12">
        <v>1</v>
      </c>
      <c r="J20" s="12">
        <v>1</v>
      </c>
      <c r="K20" s="12">
        <v>1</v>
      </c>
      <c r="L20" s="12">
        <v>1</v>
      </c>
      <c r="M20" s="12"/>
      <c r="N20" s="12"/>
      <c r="O20" s="12"/>
      <c r="P20" s="12"/>
      <c r="Q20" s="4">
        <f t="shared" si="0"/>
        <v>7</v>
      </c>
      <c r="R20" s="22" t="s">
        <v>31</v>
      </c>
    </row>
    <row r="21" spans="1:18" ht="31.8" thickBot="1" x14ac:dyDescent="0.35">
      <c r="A21" s="13" t="s">
        <v>77</v>
      </c>
      <c r="B21" s="15">
        <v>45189</v>
      </c>
      <c r="C21" s="21" t="s">
        <v>78</v>
      </c>
      <c r="D21" s="13" t="s">
        <v>79</v>
      </c>
      <c r="E21" s="12"/>
      <c r="F21" s="12"/>
      <c r="G21" s="12"/>
      <c r="H21" s="12"/>
      <c r="I21" s="12">
        <v>1</v>
      </c>
      <c r="J21" s="12"/>
      <c r="K21" s="12"/>
      <c r="L21" s="12"/>
      <c r="M21" s="12"/>
      <c r="N21" s="12"/>
      <c r="O21" s="12">
        <v>1</v>
      </c>
      <c r="P21" s="12"/>
      <c r="Q21" s="4">
        <f t="shared" si="0"/>
        <v>2</v>
      </c>
      <c r="R21" s="22" t="s">
        <v>31</v>
      </c>
    </row>
    <row r="22" spans="1:18" ht="31.8" thickBot="1" x14ac:dyDescent="0.35">
      <c r="A22" s="13" t="s">
        <v>80</v>
      </c>
      <c r="B22" s="15">
        <v>45189</v>
      </c>
      <c r="C22" s="21" t="s">
        <v>68</v>
      </c>
      <c r="D22" s="13" t="s">
        <v>81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31.8" thickBot="1" x14ac:dyDescent="0.35">
      <c r="A23" s="13" t="s">
        <v>82</v>
      </c>
      <c r="B23" s="15">
        <v>45189</v>
      </c>
      <c r="C23" s="21" t="s">
        <v>68</v>
      </c>
      <c r="D23" s="13" t="s">
        <v>81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31.8" thickBot="1" x14ac:dyDescent="0.35">
      <c r="A24" s="13" t="s">
        <v>83</v>
      </c>
      <c r="B24" s="15">
        <v>45189</v>
      </c>
      <c r="C24" s="21" t="s">
        <v>68</v>
      </c>
      <c r="D24" s="13" t="s">
        <v>81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0</v>
      </c>
      <c r="R24" s="22"/>
    </row>
    <row r="25" spans="1:18" ht="31.8" thickBot="1" x14ac:dyDescent="0.35">
      <c r="A25" s="13" t="s">
        <v>84</v>
      </c>
      <c r="B25" s="15">
        <v>45222</v>
      </c>
      <c r="C25" s="21" t="s">
        <v>68</v>
      </c>
      <c r="D25" s="13" t="s">
        <v>85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>
        <v>1</v>
      </c>
      <c r="L25" s="12">
        <v>1</v>
      </c>
      <c r="M25" s="12">
        <v>1</v>
      </c>
      <c r="N25" s="12">
        <v>1</v>
      </c>
      <c r="O25" s="12">
        <v>1</v>
      </c>
      <c r="P25" s="12"/>
      <c r="Q25" s="4">
        <f t="shared" si="0"/>
        <v>11</v>
      </c>
      <c r="R25" s="22"/>
    </row>
    <row r="26" spans="1:18" ht="16.2" thickBot="1" x14ac:dyDescent="0.35">
      <c r="A26" s="13" t="s">
        <v>86</v>
      </c>
      <c r="B26" s="15">
        <v>45222</v>
      </c>
      <c r="C26" s="21" t="s">
        <v>87</v>
      </c>
      <c r="D26" s="13" t="s">
        <v>88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31.8" thickBot="1" x14ac:dyDescent="0.35">
      <c r="A27" s="13" t="s">
        <v>89</v>
      </c>
      <c r="B27" s="15">
        <v>45245</v>
      </c>
      <c r="C27" s="21" t="s">
        <v>90</v>
      </c>
      <c r="D27" s="13" t="s">
        <v>91</v>
      </c>
      <c r="E27" s="12"/>
      <c r="F27" s="12"/>
      <c r="G27" s="12"/>
      <c r="H27" s="12"/>
      <c r="I27" s="12"/>
      <c r="J27" s="12"/>
      <c r="K27" s="12"/>
      <c r="L27" s="12"/>
      <c r="M27" s="12">
        <v>1</v>
      </c>
      <c r="N27" s="12">
        <v>1</v>
      </c>
      <c r="O27" s="12">
        <v>1</v>
      </c>
      <c r="P27" s="12">
        <v>1</v>
      </c>
      <c r="Q27" s="4">
        <f t="shared" si="0"/>
        <v>4</v>
      </c>
      <c r="R27" s="22"/>
    </row>
    <row r="28" spans="1:18" ht="16.2" thickBot="1" x14ac:dyDescent="0.35">
      <c r="A28" s="13" t="s">
        <v>92</v>
      </c>
      <c r="B28" s="15">
        <v>45245</v>
      </c>
      <c r="C28" s="21" t="s">
        <v>75</v>
      </c>
      <c r="D28" s="13" t="s">
        <v>215</v>
      </c>
      <c r="E28" s="12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1</v>
      </c>
      <c r="R28" s="22"/>
    </row>
    <row r="29" spans="1:18" ht="31.8" thickBot="1" x14ac:dyDescent="0.35">
      <c r="A29" s="13" t="s">
        <v>93</v>
      </c>
      <c r="B29" s="15">
        <v>45280</v>
      </c>
      <c r="C29" s="21" t="s">
        <v>68</v>
      </c>
      <c r="D29" s="13" t="s">
        <v>85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31.8" thickBot="1" x14ac:dyDescent="0.35">
      <c r="A30" s="13" t="s">
        <v>94</v>
      </c>
      <c r="B30" s="15">
        <v>45280</v>
      </c>
      <c r="C30" s="21" t="s">
        <v>57</v>
      </c>
      <c r="D30" s="13" t="s">
        <v>95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16.2" thickBot="1" x14ac:dyDescent="0.35">
      <c r="A31" s="13" t="s">
        <v>96</v>
      </c>
      <c r="B31" s="15">
        <v>45280</v>
      </c>
      <c r="C31" s="21" t="s">
        <v>49</v>
      </c>
      <c r="D31" s="13" t="s">
        <v>97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47.4" thickBot="1" x14ac:dyDescent="0.35">
      <c r="A32" s="13" t="s">
        <v>98</v>
      </c>
      <c r="B32" s="15">
        <v>45280</v>
      </c>
      <c r="C32" s="21" t="s">
        <v>99</v>
      </c>
      <c r="D32" s="13" t="s">
        <v>100</v>
      </c>
      <c r="E32" s="12"/>
      <c r="F32" s="12"/>
      <c r="G32" s="12">
        <v>1</v>
      </c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1</v>
      </c>
      <c r="R32" s="22" t="s">
        <v>101</v>
      </c>
    </row>
    <row r="33" spans="1:18" ht="31.8" thickBot="1" x14ac:dyDescent="0.35">
      <c r="A33" s="13" t="s">
        <v>102</v>
      </c>
      <c r="B33" s="15">
        <v>45308</v>
      </c>
      <c r="C33" s="21" t="s">
        <v>29</v>
      </c>
      <c r="D33" s="13" t="s">
        <v>30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 t="s">
        <v>75</v>
      </c>
    </row>
    <row r="34" spans="1:18" ht="31.8" thickBot="1" x14ac:dyDescent="0.35">
      <c r="A34" s="13" t="s">
        <v>103</v>
      </c>
      <c r="B34" s="15">
        <v>45308</v>
      </c>
      <c r="C34" s="21" t="s">
        <v>71</v>
      </c>
      <c r="D34" s="13" t="s">
        <v>74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16.2" thickBot="1" x14ac:dyDescent="0.35">
      <c r="A35" s="13" t="s">
        <v>104</v>
      </c>
      <c r="B35" s="15">
        <v>45343</v>
      </c>
      <c r="C35" s="21" t="s">
        <v>105</v>
      </c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16.2" thickBot="1" x14ac:dyDescent="0.35">
      <c r="A36" s="13" t="s">
        <v>106</v>
      </c>
      <c r="B36" s="15">
        <v>45343</v>
      </c>
      <c r="C36" s="21" t="s">
        <v>105</v>
      </c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31.8" thickBot="1" x14ac:dyDescent="0.35">
      <c r="A37" s="13" t="s">
        <v>107</v>
      </c>
      <c r="B37" s="15">
        <v>45371</v>
      </c>
      <c r="C37" s="21" t="s">
        <v>68</v>
      </c>
      <c r="D37" s="13" t="s">
        <v>85</v>
      </c>
      <c r="E37" s="12">
        <v>1</v>
      </c>
      <c r="F37" s="12">
        <v>1</v>
      </c>
      <c r="G37" s="12">
        <v>1</v>
      </c>
      <c r="H37" s="12">
        <v>1</v>
      </c>
      <c r="I37" s="12"/>
      <c r="J37" s="12">
        <v>1</v>
      </c>
      <c r="K37" s="12">
        <v>1</v>
      </c>
      <c r="L37" s="12">
        <v>1</v>
      </c>
      <c r="M37" s="12">
        <v>1</v>
      </c>
      <c r="N37" s="12">
        <v>1</v>
      </c>
      <c r="O37" s="12">
        <v>1</v>
      </c>
      <c r="P37" s="12"/>
      <c r="Q37" s="4">
        <f t="shared" si="0"/>
        <v>10</v>
      </c>
      <c r="R37" s="22"/>
    </row>
    <row r="38" spans="1:18" ht="31.8" thickBot="1" x14ac:dyDescent="0.35">
      <c r="A38" s="13" t="s">
        <v>108</v>
      </c>
      <c r="B38" s="15">
        <v>45427</v>
      </c>
      <c r="C38" s="21" t="s">
        <v>39</v>
      </c>
      <c r="D38" s="13" t="s">
        <v>40</v>
      </c>
      <c r="E38" s="12">
        <v>1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1</v>
      </c>
      <c r="R38" s="22"/>
    </row>
    <row r="39" spans="1:18" ht="47.4" thickBot="1" x14ac:dyDescent="0.35">
      <c r="A39" s="13" t="s">
        <v>109</v>
      </c>
      <c r="B39" s="15">
        <v>45463</v>
      </c>
      <c r="C39" s="21" t="s">
        <v>110</v>
      </c>
      <c r="D39" s="13" t="s">
        <v>30</v>
      </c>
      <c r="E39" s="12">
        <v>1</v>
      </c>
      <c r="F39" s="12">
        <v>1</v>
      </c>
      <c r="G39" s="12">
        <v>1</v>
      </c>
      <c r="H39" s="12">
        <v>1</v>
      </c>
      <c r="I39" s="12">
        <v>1</v>
      </c>
      <c r="J39" s="12">
        <v>1</v>
      </c>
      <c r="K39" s="12">
        <v>1</v>
      </c>
      <c r="L39" s="12">
        <v>1</v>
      </c>
      <c r="M39" s="12">
        <v>1</v>
      </c>
      <c r="N39" s="12">
        <v>1</v>
      </c>
      <c r="O39" s="12"/>
      <c r="P39" s="12"/>
      <c r="Q39" s="4">
        <f t="shared" si="0"/>
        <v>10</v>
      </c>
      <c r="R39" s="22" t="s">
        <v>59</v>
      </c>
    </row>
    <row r="40" spans="1:18" ht="47.4" thickBot="1" x14ac:dyDescent="0.35">
      <c r="A40" s="13" t="s">
        <v>111</v>
      </c>
      <c r="B40" s="15">
        <v>45463</v>
      </c>
      <c r="C40" s="21" t="s">
        <v>57</v>
      </c>
      <c r="D40" s="13" t="s">
        <v>112</v>
      </c>
      <c r="E40" s="12">
        <v>1</v>
      </c>
      <c r="F40" s="12"/>
      <c r="G40" s="12"/>
      <c r="H40" s="12">
        <v>1</v>
      </c>
      <c r="I40" s="12">
        <v>1</v>
      </c>
      <c r="J40" s="12"/>
      <c r="K40" s="12"/>
      <c r="L40" s="12"/>
      <c r="M40" s="12"/>
      <c r="N40" s="12">
        <v>1</v>
      </c>
      <c r="O40" s="12">
        <v>1</v>
      </c>
      <c r="P40" s="12"/>
      <c r="Q40" s="4">
        <f t="shared" si="0"/>
        <v>5</v>
      </c>
      <c r="R40" s="22" t="s">
        <v>59</v>
      </c>
    </row>
    <row r="41" spans="1:18" ht="31.8" thickBot="1" x14ac:dyDescent="0.35">
      <c r="A41" s="13" t="s">
        <v>113</v>
      </c>
      <c r="B41" s="15">
        <v>45490</v>
      </c>
      <c r="C41" s="21" t="s">
        <v>114</v>
      </c>
      <c r="D41" s="13" t="s">
        <v>115</v>
      </c>
      <c r="E41" s="12"/>
      <c r="F41" s="12">
        <v>1</v>
      </c>
      <c r="G41" s="12"/>
      <c r="H41" s="12">
        <v>1</v>
      </c>
      <c r="I41" s="12">
        <v>1</v>
      </c>
      <c r="J41" s="12"/>
      <c r="K41" s="12"/>
      <c r="L41" s="12"/>
      <c r="M41" s="12"/>
      <c r="N41" s="12">
        <v>1</v>
      </c>
      <c r="O41" s="12"/>
      <c r="P41" s="12"/>
      <c r="Q41" s="4">
        <f t="shared" si="0"/>
        <v>4</v>
      </c>
      <c r="R41" s="22" t="s">
        <v>31</v>
      </c>
    </row>
    <row r="42" spans="1:18" ht="31.8" thickBot="1" x14ac:dyDescent="0.35">
      <c r="A42" s="13" t="s">
        <v>116</v>
      </c>
      <c r="B42" s="15">
        <v>45490</v>
      </c>
      <c r="C42" s="21" t="s">
        <v>114</v>
      </c>
      <c r="D42" s="13" t="s">
        <v>117</v>
      </c>
      <c r="E42" s="12"/>
      <c r="F42" s="12">
        <v>1</v>
      </c>
      <c r="G42" s="12"/>
      <c r="H42" s="12"/>
      <c r="I42" s="12"/>
      <c r="J42" s="12"/>
      <c r="K42" s="12"/>
      <c r="L42" s="12"/>
      <c r="M42" s="12">
        <v>1</v>
      </c>
      <c r="N42" s="12"/>
      <c r="O42" s="12"/>
      <c r="P42" s="12"/>
      <c r="Q42" s="4">
        <f t="shared" si="0"/>
        <v>2</v>
      </c>
      <c r="R42" s="22" t="s">
        <v>31</v>
      </c>
    </row>
    <row r="43" spans="1:18" ht="31.8" thickBot="1" x14ac:dyDescent="0.35">
      <c r="A43" s="13" t="s">
        <v>118</v>
      </c>
      <c r="B43" s="15">
        <v>45490</v>
      </c>
      <c r="C43" s="21" t="s">
        <v>68</v>
      </c>
      <c r="D43" s="13" t="s">
        <v>81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47.4" thickBot="1" x14ac:dyDescent="0.35">
      <c r="A44" s="13" t="s">
        <v>119</v>
      </c>
      <c r="B44" s="15">
        <v>45553</v>
      </c>
      <c r="C44" s="21" t="s">
        <v>90</v>
      </c>
      <c r="D44" s="13" t="s">
        <v>100</v>
      </c>
      <c r="E44" s="12"/>
      <c r="F44" s="12">
        <v>1</v>
      </c>
      <c r="G44" s="12">
        <v>1</v>
      </c>
      <c r="H44" s="12"/>
      <c r="I44" s="12">
        <v>1</v>
      </c>
      <c r="J44" s="12">
        <v>1</v>
      </c>
      <c r="K44" s="12">
        <v>1</v>
      </c>
      <c r="L44" s="12">
        <v>1</v>
      </c>
      <c r="M44" s="12">
        <v>1</v>
      </c>
      <c r="N44" s="12">
        <v>1</v>
      </c>
      <c r="O44" s="12">
        <v>1</v>
      </c>
      <c r="P44" s="12">
        <v>1</v>
      </c>
      <c r="Q44" s="4">
        <f t="shared" si="0"/>
        <v>10</v>
      </c>
      <c r="R44" s="22" t="s">
        <v>31</v>
      </c>
    </row>
    <row r="45" spans="1:18" ht="31.8" thickBot="1" x14ac:dyDescent="0.35">
      <c r="A45" s="13" t="s">
        <v>120</v>
      </c>
      <c r="B45" s="15">
        <v>45553</v>
      </c>
      <c r="C45" s="21" t="s">
        <v>71</v>
      </c>
      <c r="D45" s="13" t="s">
        <v>74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 t="s">
        <v>31</v>
      </c>
    </row>
    <row r="46" spans="1:18" ht="31.8" thickBot="1" x14ac:dyDescent="0.35">
      <c r="A46" s="13" t="s">
        <v>121</v>
      </c>
      <c r="B46" s="15">
        <v>45553</v>
      </c>
      <c r="C46" s="21" t="s">
        <v>87</v>
      </c>
      <c r="D46" s="13" t="s">
        <v>122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 t="s">
        <v>31</v>
      </c>
    </row>
    <row r="47" spans="1:18" ht="31.8" thickBot="1" x14ac:dyDescent="0.35">
      <c r="A47" s="13" t="s">
        <v>123</v>
      </c>
      <c r="B47" s="15">
        <v>45588</v>
      </c>
      <c r="C47" s="21" t="s">
        <v>29</v>
      </c>
      <c r="D47" s="13" t="s">
        <v>30</v>
      </c>
      <c r="E47" s="12">
        <v>1</v>
      </c>
      <c r="F47" s="12">
        <v>1</v>
      </c>
      <c r="G47" s="12">
        <v>1</v>
      </c>
      <c r="H47" s="12">
        <v>1</v>
      </c>
      <c r="I47" s="12"/>
      <c r="J47" s="12">
        <v>1</v>
      </c>
      <c r="K47" s="12">
        <v>1</v>
      </c>
      <c r="L47" s="12">
        <v>1</v>
      </c>
      <c r="M47" s="12">
        <v>1</v>
      </c>
      <c r="N47" s="12">
        <v>1</v>
      </c>
      <c r="O47" s="12">
        <v>1</v>
      </c>
      <c r="P47" s="12">
        <v>1</v>
      </c>
      <c r="Q47" s="4">
        <f t="shared" si="0"/>
        <v>11</v>
      </c>
      <c r="R47" s="22" t="s">
        <v>31</v>
      </c>
    </row>
    <row r="48" spans="1:18" ht="31.8" thickBot="1" x14ac:dyDescent="0.35">
      <c r="A48" s="13" t="s">
        <v>124</v>
      </c>
      <c r="B48" s="15">
        <v>45588</v>
      </c>
      <c r="C48" s="21" t="s">
        <v>36</v>
      </c>
      <c r="D48" s="13" t="s">
        <v>125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31.8" thickBot="1" x14ac:dyDescent="0.35">
      <c r="A49" s="13" t="s">
        <v>126</v>
      </c>
      <c r="B49" s="15">
        <v>45616</v>
      </c>
      <c r="C49" s="21" t="s">
        <v>127</v>
      </c>
      <c r="D49" s="13" t="s">
        <v>128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47.4" thickBot="1" x14ac:dyDescent="0.35">
      <c r="A50" s="13" t="s">
        <v>129</v>
      </c>
      <c r="B50" s="15">
        <v>45644</v>
      </c>
      <c r="C50" s="21" t="s">
        <v>130</v>
      </c>
      <c r="D50" s="13" t="s">
        <v>131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 t="s">
        <v>59</v>
      </c>
    </row>
    <row r="51" spans="1:18" ht="31.8" thickBot="1" x14ac:dyDescent="0.35">
      <c r="A51" s="13" t="s">
        <v>132</v>
      </c>
      <c r="B51" s="15">
        <v>45672</v>
      </c>
      <c r="C51" s="21" t="s">
        <v>29</v>
      </c>
      <c r="D51" s="13" t="s">
        <v>133</v>
      </c>
      <c r="E51" s="12">
        <v>1</v>
      </c>
      <c r="F51" s="12">
        <v>1</v>
      </c>
      <c r="G51" s="12">
        <v>1</v>
      </c>
      <c r="H51" s="12">
        <v>1</v>
      </c>
      <c r="I51" s="12">
        <v>1</v>
      </c>
      <c r="J51" s="12">
        <v>1</v>
      </c>
      <c r="K51" s="12">
        <v>1</v>
      </c>
      <c r="L51" s="12">
        <v>1</v>
      </c>
      <c r="M51" s="12">
        <v>1</v>
      </c>
      <c r="N51" s="12">
        <v>1</v>
      </c>
      <c r="P51" s="12"/>
      <c r="Q51" s="4">
        <f t="shared" si="0"/>
        <v>10</v>
      </c>
      <c r="R51" s="22" t="s">
        <v>31</v>
      </c>
    </row>
    <row r="52" spans="1:18" ht="31.8" thickBot="1" x14ac:dyDescent="0.35">
      <c r="A52" s="13" t="s">
        <v>134</v>
      </c>
      <c r="B52" s="15">
        <v>45672</v>
      </c>
      <c r="C52" s="21" t="s">
        <v>52</v>
      </c>
      <c r="D52" s="13" t="s">
        <v>30</v>
      </c>
      <c r="E52" s="12">
        <v>1</v>
      </c>
      <c r="F52" s="12">
        <v>1</v>
      </c>
      <c r="G52" s="12">
        <v>1</v>
      </c>
      <c r="H52" s="12"/>
      <c r="I52" s="12"/>
      <c r="J52" s="12">
        <v>1</v>
      </c>
      <c r="K52" s="12">
        <v>1</v>
      </c>
      <c r="L52" s="12">
        <v>1</v>
      </c>
      <c r="M52" s="12">
        <v>1</v>
      </c>
      <c r="N52" s="12">
        <v>1</v>
      </c>
      <c r="O52" s="12">
        <v>1</v>
      </c>
      <c r="P52" s="12"/>
      <c r="Q52" s="4">
        <f t="shared" si="0"/>
        <v>9</v>
      </c>
      <c r="R52" s="22" t="s">
        <v>31</v>
      </c>
    </row>
    <row r="53" spans="1:18" ht="31.8" thickBot="1" x14ac:dyDescent="0.35">
      <c r="A53" s="13" t="s">
        <v>135</v>
      </c>
      <c r="B53" s="15">
        <v>45672</v>
      </c>
      <c r="C53" s="21" t="s">
        <v>68</v>
      </c>
      <c r="D53" s="13" t="s">
        <v>85</v>
      </c>
      <c r="E53" s="12"/>
      <c r="F53" s="12"/>
      <c r="G53" s="12"/>
      <c r="H53" s="12"/>
      <c r="I53" s="12"/>
      <c r="J53" s="12"/>
      <c r="K53" s="12"/>
      <c r="L53" s="12"/>
      <c r="M53" s="12"/>
      <c r="N53" s="12">
        <v>1</v>
      </c>
      <c r="O53" s="12"/>
      <c r="P53" s="12"/>
      <c r="Q53" s="4">
        <f t="shared" si="0"/>
        <v>1</v>
      </c>
      <c r="R53" s="22"/>
    </row>
    <row r="54" spans="1:18" ht="16.2" thickBot="1" x14ac:dyDescent="0.35">
      <c r="A54" s="13" t="s">
        <v>136</v>
      </c>
      <c r="B54" s="15">
        <v>45672</v>
      </c>
      <c r="C54" s="21" t="s">
        <v>49</v>
      </c>
      <c r="D54" s="13" t="s">
        <v>137</v>
      </c>
      <c r="E54" s="12">
        <v>1</v>
      </c>
      <c r="F54" s="12">
        <v>1</v>
      </c>
      <c r="G54" s="12">
        <v>1</v>
      </c>
      <c r="H54" s="12">
        <v>1</v>
      </c>
      <c r="I54" s="12">
        <v>1</v>
      </c>
      <c r="J54" s="12"/>
      <c r="K54" s="12"/>
      <c r="L54" s="12">
        <v>1</v>
      </c>
      <c r="M54" s="12"/>
      <c r="N54" s="12"/>
      <c r="O54" s="12"/>
      <c r="P54" s="12"/>
      <c r="Q54" s="4">
        <f t="shared" si="0"/>
        <v>6</v>
      </c>
      <c r="R54" s="22"/>
    </row>
    <row r="55" spans="1:18" ht="16.2" thickBot="1" x14ac:dyDescent="0.35">
      <c r="A55" s="13" t="s">
        <v>138</v>
      </c>
      <c r="B55" s="15">
        <v>45707</v>
      </c>
      <c r="C55" s="21" t="s">
        <v>49</v>
      </c>
      <c r="D55" s="13" t="s">
        <v>53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31.8" thickBot="1" x14ac:dyDescent="0.35">
      <c r="A56" s="13" t="s">
        <v>139</v>
      </c>
      <c r="B56" s="15">
        <v>45707</v>
      </c>
      <c r="C56" s="21" t="s">
        <v>52</v>
      </c>
      <c r="D56" s="13" t="s">
        <v>30</v>
      </c>
      <c r="E56" s="12">
        <v>1</v>
      </c>
      <c r="F56" s="12">
        <v>1</v>
      </c>
      <c r="G56" s="12">
        <v>1</v>
      </c>
      <c r="H56" s="12">
        <v>1</v>
      </c>
      <c r="I56" s="12"/>
      <c r="J56" s="12">
        <v>1</v>
      </c>
      <c r="K56" s="12">
        <v>1</v>
      </c>
      <c r="L56" s="12">
        <v>1</v>
      </c>
      <c r="M56" s="12">
        <v>1</v>
      </c>
      <c r="N56" s="12">
        <v>1</v>
      </c>
      <c r="O56" s="12">
        <v>1</v>
      </c>
      <c r="P56" s="12">
        <v>1</v>
      </c>
      <c r="Q56" s="4">
        <f t="shared" si="0"/>
        <v>11</v>
      </c>
      <c r="R56" s="22" t="s">
        <v>31</v>
      </c>
    </row>
    <row r="57" spans="1:18" ht="31.8" thickBot="1" x14ac:dyDescent="0.35">
      <c r="A57" s="13" t="s">
        <v>140</v>
      </c>
      <c r="B57" s="15">
        <v>45707</v>
      </c>
      <c r="C57" s="21" t="s">
        <v>110</v>
      </c>
      <c r="D57" s="13" t="s">
        <v>141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31.8" thickBot="1" x14ac:dyDescent="0.35">
      <c r="A58" s="13" t="s">
        <v>142</v>
      </c>
      <c r="B58" s="15">
        <v>45707</v>
      </c>
      <c r="C58" s="21" t="s">
        <v>90</v>
      </c>
      <c r="D58" s="13" t="s">
        <v>143</v>
      </c>
      <c r="E58" s="12"/>
      <c r="F58" s="12"/>
      <c r="G58" s="12"/>
      <c r="H58" s="12">
        <v>1</v>
      </c>
      <c r="I58" s="12">
        <v>1</v>
      </c>
      <c r="J58" s="12">
        <v>1</v>
      </c>
      <c r="K58" s="12">
        <v>1</v>
      </c>
      <c r="L58" s="12">
        <v>1</v>
      </c>
      <c r="M58" s="12"/>
      <c r="N58" s="12"/>
      <c r="O58" s="12"/>
      <c r="P58" s="12"/>
      <c r="Q58" s="4">
        <f t="shared" si="0"/>
        <v>5</v>
      </c>
      <c r="R58" s="22" t="s">
        <v>31</v>
      </c>
    </row>
    <row r="59" spans="1:18" ht="31.8" thickBot="1" x14ac:dyDescent="0.35">
      <c r="A59" s="13" t="s">
        <v>144</v>
      </c>
      <c r="B59" s="15">
        <v>45735</v>
      </c>
      <c r="C59" s="21" t="s">
        <v>145</v>
      </c>
      <c r="D59" s="13" t="s">
        <v>146</v>
      </c>
      <c r="E59" s="12"/>
      <c r="F59" s="12">
        <v>1</v>
      </c>
      <c r="G59" s="12"/>
      <c r="H59" s="12"/>
      <c r="I59" s="12"/>
      <c r="J59" s="12"/>
      <c r="K59" s="12">
        <v>1</v>
      </c>
      <c r="L59" s="12">
        <v>1</v>
      </c>
      <c r="M59" s="12"/>
      <c r="N59" s="12"/>
      <c r="O59" s="12">
        <v>1</v>
      </c>
      <c r="P59" s="12"/>
      <c r="Q59" s="4">
        <f t="shared" si="0"/>
        <v>4</v>
      </c>
      <c r="R59" s="22"/>
    </row>
    <row r="60" spans="1:18" ht="31.8" thickBot="1" x14ac:dyDescent="0.35">
      <c r="A60" s="13" t="s">
        <v>147</v>
      </c>
      <c r="B60" s="15">
        <v>45735</v>
      </c>
      <c r="C60" s="21" t="s">
        <v>52</v>
      </c>
      <c r="D60" s="13" t="s">
        <v>30</v>
      </c>
      <c r="E60" s="12">
        <v>1</v>
      </c>
      <c r="F60" s="12">
        <v>1</v>
      </c>
      <c r="G60" s="12">
        <v>1</v>
      </c>
      <c r="H60" s="12">
        <v>1</v>
      </c>
      <c r="I60" s="12">
        <v>1</v>
      </c>
      <c r="J60" s="12">
        <v>1</v>
      </c>
      <c r="K60" s="12">
        <v>1</v>
      </c>
      <c r="L60" s="12"/>
      <c r="M60" s="12"/>
      <c r="N60" s="12">
        <v>1</v>
      </c>
      <c r="O60" s="12">
        <v>1</v>
      </c>
      <c r="P60" s="12">
        <v>1</v>
      </c>
      <c r="Q60" s="4">
        <f t="shared" si="0"/>
        <v>10</v>
      </c>
      <c r="R60" s="22" t="s">
        <v>31</v>
      </c>
    </row>
    <row r="61" spans="1:18" ht="31.8" thickBot="1" x14ac:dyDescent="0.35">
      <c r="A61" s="13" t="s">
        <v>148</v>
      </c>
      <c r="B61" s="15">
        <v>45763</v>
      </c>
      <c r="C61" s="21" t="s">
        <v>68</v>
      </c>
      <c r="D61" s="13" t="s">
        <v>149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31.8" thickBot="1" x14ac:dyDescent="0.35">
      <c r="A62" s="13" t="s">
        <v>150</v>
      </c>
      <c r="B62" s="15">
        <v>45763</v>
      </c>
      <c r="C62" s="21" t="s">
        <v>68</v>
      </c>
      <c r="D62" s="13" t="s">
        <v>149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31.8" thickBot="1" x14ac:dyDescent="0.35">
      <c r="A63" s="13" t="s">
        <v>151</v>
      </c>
      <c r="B63" s="15">
        <v>45763</v>
      </c>
      <c r="C63" s="21" t="s">
        <v>68</v>
      </c>
      <c r="D63" s="13" t="s">
        <v>149</v>
      </c>
      <c r="E63" s="12"/>
      <c r="F63" s="12"/>
      <c r="G63" s="12"/>
      <c r="H63" s="12"/>
      <c r="I63" s="12"/>
      <c r="J63" s="12"/>
      <c r="K63" s="12">
        <v>1</v>
      </c>
      <c r="L63" s="12">
        <v>1</v>
      </c>
      <c r="M63" s="12">
        <v>1</v>
      </c>
      <c r="N63" s="12"/>
      <c r="O63" s="12"/>
      <c r="P63" s="12"/>
      <c r="Q63" s="4">
        <f t="shared" si="0"/>
        <v>3</v>
      </c>
      <c r="R63" s="22"/>
    </row>
    <row r="64" spans="1:18" ht="31.8" thickBot="1" x14ac:dyDescent="0.35">
      <c r="A64" s="13" t="s">
        <v>152</v>
      </c>
      <c r="B64" s="15">
        <v>45763</v>
      </c>
      <c r="C64" s="21" t="s">
        <v>145</v>
      </c>
      <c r="D64" s="13" t="s">
        <v>153</v>
      </c>
      <c r="E64" s="12"/>
      <c r="F64" s="12">
        <v>1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1</v>
      </c>
      <c r="R64" s="22"/>
    </row>
    <row r="65" spans="1:18" ht="31.8" thickBot="1" x14ac:dyDescent="0.35">
      <c r="A65" s="13" t="s">
        <v>154</v>
      </c>
      <c r="B65" s="15">
        <v>45763</v>
      </c>
      <c r="C65" s="21" t="s">
        <v>114</v>
      </c>
      <c r="D65" s="13" t="s">
        <v>81</v>
      </c>
      <c r="E65" s="12">
        <v>1</v>
      </c>
      <c r="F65" s="12">
        <v>1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2</v>
      </c>
      <c r="R65" s="22"/>
    </row>
    <row r="66" spans="1:18" ht="31.8" thickBot="1" x14ac:dyDescent="0.35">
      <c r="A66" s="13" t="s">
        <v>156</v>
      </c>
      <c r="B66" s="15">
        <v>45826</v>
      </c>
      <c r="C66" s="21" t="s">
        <v>68</v>
      </c>
      <c r="D66" s="13" t="s">
        <v>157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31.8" thickBot="1" x14ac:dyDescent="0.35">
      <c r="A67" s="13" t="s">
        <v>158</v>
      </c>
      <c r="B67" s="15">
        <v>45854</v>
      </c>
      <c r="C67" s="21" t="s">
        <v>68</v>
      </c>
      <c r="D67" s="13" t="s">
        <v>81</v>
      </c>
      <c r="E67" s="12">
        <v>1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>
        <v>1</v>
      </c>
      <c r="Q67" s="4">
        <f t="shared" si="0"/>
        <v>2</v>
      </c>
      <c r="R67" s="22" t="s">
        <v>31</v>
      </c>
    </row>
    <row r="68" spans="1:18" ht="31.8" thickBot="1" x14ac:dyDescent="0.35">
      <c r="A68" s="13" t="s">
        <v>159</v>
      </c>
      <c r="B68" s="15">
        <v>45854</v>
      </c>
      <c r="C68" s="21" t="s">
        <v>29</v>
      </c>
      <c r="D68" s="13" t="s">
        <v>30</v>
      </c>
      <c r="E68" s="12">
        <v>1</v>
      </c>
      <c r="F68" s="12">
        <v>1</v>
      </c>
      <c r="G68" s="12">
        <v>1</v>
      </c>
      <c r="H68" s="12">
        <v>1</v>
      </c>
      <c r="I68" s="12">
        <v>1</v>
      </c>
      <c r="J68" s="12"/>
      <c r="K68" s="12">
        <v>1</v>
      </c>
      <c r="L68" s="12">
        <v>1</v>
      </c>
      <c r="M68" s="12"/>
      <c r="N68" s="12"/>
      <c r="O68" s="12">
        <v>1</v>
      </c>
      <c r="P68" s="12">
        <v>1</v>
      </c>
      <c r="Q68" s="4">
        <f t="shared" ref="Q68:Q131" si="1">SUM(E68:P68)</f>
        <v>9</v>
      </c>
      <c r="R68" s="22" t="s">
        <v>31</v>
      </c>
    </row>
    <row r="69" spans="1:18" ht="31.8" thickBot="1" x14ac:dyDescent="0.35">
      <c r="A69" s="13" t="s">
        <v>160</v>
      </c>
      <c r="B69" s="15">
        <v>45854</v>
      </c>
      <c r="C69" s="21" t="s">
        <v>114</v>
      </c>
      <c r="D69" s="13" t="s">
        <v>133</v>
      </c>
      <c r="E69" s="12">
        <v>1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1</v>
      </c>
      <c r="R69" s="22"/>
    </row>
    <row r="70" spans="1:18" ht="31.8" thickBot="1" x14ac:dyDescent="0.35">
      <c r="A70" s="13" t="s">
        <v>213</v>
      </c>
      <c r="B70" s="15">
        <v>44927</v>
      </c>
      <c r="C70" s="21" t="s">
        <v>114</v>
      </c>
      <c r="D70" s="13" t="s">
        <v>214</v>
      </c>
      <c r="E70" s="12">
        <v>1</v>
      </c>
      <c r="F70" s="12">
        <v>1</v>
      </c>
      <c r="G70" s="12">
        <v>1</v>
      </c>
      <c r="H70" s="12">
        <v>1</v>
      </c>
      <c r="I70" s="12">
        <v>1</v>
      </c>
      <c r="J70" s="12">
        <v>1</v>
      </c>
      <c r="K70" s="12"/>
      <c r="L70" s="12"/>
      <c r="M70" s="12"/>
      <c r="N70" s="12"/>
      <c r="O70" s="12">
        <v>1</v>
      </c>
      <c r="P70" s="12"/>
      <c r="Q70" s="4">
        <f t="shared" si="1"/>
        <v>7</v>
      </c>
      <c r="R70" s="22"/>
    </row>
    <row r="71" spans="1:18" ht="16.2" thickBot="1" x14ac:dyDescent="0.35">
      <c r="A71" s="13" t="s">
        <v>216</v>
      </c>
      <c r="B71" s="15">
        <v>45658</v>
      </c>
      <c r="C71" s="21" t="s">
        <v>36</v>
      </c>
      <c r="D71" s="13" t="s">
        <v>45</v>
      </c>
      <c r="E71" s="12"/>
      <c r="F71" s="12">
        <v>1</v>
      </c>
      <c r="G71" s="12"/>
      <c r="H71" s="12"/>
      <c r="I71" s="12"/>
      <c r="J71" s="12">
        <v>1</v>
      </c>
      <c r="K71" s="12">
        <v>1</v>
      </c>
      <c r="L71" s="12">
        <v>1</v>
      </c>
      <c r="M71" s="12"/>
      <c r="N71" s="12"/>
      <c r="O71" s="12"/>
      <c r="P71" s="12"/>
      <c r="Q71" s="4">
        <f t="shared" si="1"/>
        <v>4</v>
      </c>
      <c r="R71" s="22"/>
    </row>
    <row r="72" spans="1:18" ht="31.8" thickBot="1" x14ac:dyDescent="0.35">
      <c r="A72" s="13" t="s">
        <v>217</v>
      </c>
      <c r="B72" s="15">
        <v>45809</v>
      </c>
      <c r="C72" s="21" t="s">
        <v>52</v>
      </c>
      <c r="D72" s="13" t="s">
        <v>218</v>
      </c>
      <c r="E72" s="12"/>
      <c r="F72" s="12">
        <v>1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1</v>
      </c>
      <c r="R72" s="22"/>
    </row>
    <row r="73" spans="1:18" ht="31.8" thickBot="1" x14ac:dyDescent="0.35">
      <c r="A73" s="13" t="s">
        <v>219</v>
      </c>
      <c r="B73" s="15">
        <v>45870</v>
      </c>
      <c r="C73" s="21" t="s">
        <v>114</v>
      </c>
      <c r="D73" s="13" t="s">
        <v>214</v>
      </c>
      <c r="E73" s="12"/>
      <c r="F73" s="12">
        <v>1</v>
      </c>
      <c r="G73" s="12">
        <v>1</v>
      </c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2</v>
      </c>
      <c r="R73" s="22"/>
    </row>
    <row r="74" spans="1:18" ht="16.2" thickBot="1" x14ac:dyDescent="0.35">
      <c r="A74" s="13" t="s">
        <v>220</v>
      </c>
      <c r="B74" s="15">
        <v>45870</v>
      </c>
      <c r="C74" s="21" t="s">
        <v>36</v>
      </c>
      <c r="D74" s="13" t="s">
        <v>85</v>
      </c>
      <c r="E74" s="12"/>
      <c r="F74" s="12">
        <v>1</v>
      </c>
      <c r="G74" s="12">
        <v>1</v>
      </c>
      <c r="H74" s="12"/>
      <c r="I74" s="12"/>
      <c r="J74" s="12"/>
      <c r="K74" s="12"/>
      <c r="L74" s="12">
        <v>1</v>
      </c>
      <c r="M74" s="12"/>
      <c r="N74" s="12"/>
      <c r="O74" s="12"/>
      <c r="P74" s="12"/>
      <c r="Q74" s="4">
        <f t="shared" si="1"/>
        <v>3</v>
      </c>
      <c r="R74" s="22"/>
    </row>
    <row r="75" spans="1:18" ht="31.8" thickBot="1" x14ac:dyDescent="0.35">
      <c r="A75" s="13" t="s">
        <v>221</v>
      </c>
      <c r="B75" s="15">
        <v>45870</v>
      </c>
      <c r="C75" s="21" t="s">
        <v>114</v>
      </c>
      <c r="D75" s="13" t="s">
        <v>30</v>
      </c>
      <c r="E75" s="12"/>
      <c r="F75" s="12">
        <v>1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1</v>
      </c>
      <c r="R75" s="22"/>
    </row>
    <row r="76" spans="1:18" ht="31.8" thickBot="1" x14ac:dyDescent="0.35">
      <c r="A76" s="13" t="s">
        <v>222</v>
      </c>
      <c r="B76" s="15">
        <v>45870</v>
      </c>
      <c r="C76" s="21" t="s">
        <v>114</v>
      </c>
      <c r="D76" s="13" t="s">
        <v>223</v>
      </c>
      <c r="E76" s="12"/>
      <c r="F76" s="12">
        <v>1</v>
      </c>
      <c r="G76" s="12">
        <v>1</v>
      </c>
      <c r="H76" s="12"/>
      <c r="I76" s="12">
        <v>1</v>
      </c>
      <c r="J76" s="12">
        <v>1</v>
      </c>
      <c r="K76" s="12"/>
      <c r="L76" s="12"/>
      <c r="M76" s="12"/>
      <c r="N76" s="12"/>
      <c r="O76" s="12"/>
      <c r="P76" s="12"/>
      <c r="Q76" s="4">
        <f t="shared" si="1"/>
        <v>4</v>
      </c>
      <c r="R76" s="22"/>
    </row>
    <row r="77" spans="1:18" ht="16.2" thickBot="1" x14ac:dyDescent="0.35">
      <c r="A77" s="13" t="s">
        <v>224</v>
      </c>
      <c r="B77" s="15">
        <v>45870</v>
      </c>
      <c r="C77" s="21" t="s">
        <v>167</v>
      </c>
      <c r="D77" s="13" t="s">
        <v>225</v>
      </c>
      <c r="E77" s="12"/>
      <c r="F77" s="12">
        <v>1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1</v>
      </c>
      <c r="R77" s="22"/>
    </row>
    <row r="78" spans="1:18" ht="31.8" thickBot="1" x14ac:dyDescent="0.35">
      <c r="A78" s="13" t="s">
        <v>226</v>
      </c>
      <c r="B78" s="15">
        <v>45870</v>
      </c>
      <c r="C78" s="21" t="s">
        <v>52</v>
      </c>
      <c r="D78" s="13" t="s">
        <v>218</v>
      </c>
      <c r="E78" s="12"/>
      <c r="F78" s="12">
        <v>1</v>
      </c>
      <c r="G78" s="12">
        <v>1</v>
      </c>
      <c r="H78" s="12">
        <v>1</v>
      </c>
      <c r="I78" s="12">
        <v>1</v>
      </c>
      <c r="J78" s="12"/>
      <c r="K78" s="12"/>
      <c r="L78" s="12"/>
      <c r="M78" s="12"/>
      <c r="N78" s="12"/>
      <c r="O78" s="12"/>
      <c r="P78" s="12"/>
      <c r="Q78" s="4">
        <f t="shared" si="1"/>
        <v>4</v>
      </c>
      <c r="R78" s="22"/>
    </row>
    <row r="79" spans="1:18" ht="16.2" thickBot="1" x14ac:dyDescent="0.35">
      <c r="A79" s="13" t="s">
        <v>227</v>
      </c>
      <c r="B79" s="15">
        <v>45901</v>
      </c>
      <c r="C79" s="21" t="s">
        <v>36</v>
      </c>
      <c r="D79" s="13" t="s">
        <v>85</v>
      </c>
      <c r="E79" s="12"/>
      <c r="F79" s="12"/>
      <c r="G79" s="12">
        <v>1</v>
      </c>
      <c r="H79" s="12"/>
      <c r="I79" s="12">
        <v>1</v>
      </c>
      <c r="J79" s="12">
        <v>1</v>
      </c>
      <c r="K79" s="12">
        <v>1</v>
      </c>
      <c r="L79" s="12">
        <v>1</v>
      </c>
      <c r="M79" s="12"/>
      <c r="N79" s="12"/>
      <c r="O79" s="12"/>
      <c r="P79" s="12"/>
      <c r="Q79" s="4">
        <f t="shared" si="1"/>
        <v>5</v>
      </c>
      <c r="R79" s="22"/>
    </row>
    <row r="80" spans="1:18" ht="31.8" thickBot="1" x14ac:dyDescent="0.35">
      <c r="A80" s="13" t="s">
        <v>228</v>
      </c>
      <c r="B80" s="15">
        <v>45901</v>
      </c>
      <c r="C80" s="21" t="s">
        <v>114</v>
      </c>
      <c r="D80" s="13" t="s">
        <v>85</v>
      </c>
      <c r="E80" s="12"/>
      <c r="F80" s="12"/>
      <c r="G80" s="12">
        <v>1</v>
      </c>
      <c r="H80" s="12"/>
      <c r="I80" s="12"/>
      <c r="J80" s="12"/>
      <c r="K80" s="12"/>
      <c r="L80" s="12"/>
      <c r="M80" s="12">
        <v>1</v>
      </c>
      <c r="N80" s="12">
        <v>1</v>
      </c>
      <c r="O80" s="12">
        <v>1</v>
      </c>
      <c r="P80" s="12">
        <v>1</v>
      </c>
      <c r="Q80" s="4">
        <f t="shared" si="1"/>
        <v>5</v>
      </c>
      <c r="R80" s="22"/>
    </row>
    <row r="81" spans="1:18" ht="31.8" thickBot="1" x14ac:dyDescent="0.35">
      <c r="A81" s="13" t="s">
        <v>229</v>
      </c>
      <c r="B81" s="15">
        <v>45901</v>
      </c>
      <c r="C81" s="21" t="s">
        <v>29</v>
      </c>
      <c r="D81" s="13" t="s">
        <v>239</v>
      </c>
      <c r="E81" s="12"/>
      <c r="F81" s="12"/>
      <c r="G81" s="12">
        <v>1</v>
      </c>
      <c r="H81" s="12"/>
      <c r="I81" s="12"/>
      <c r="J81" s="12"/>
      <c r="K81" s="12">
        <v>1</v>
      </c>
      <c r="L81" s="12">
        <v>1</v>
      </c>
      <c r="M81" s="12"/>
      <c r="N81" s="12"/>
      <c r="O81" s="12"/>
      <c r="P81" s="12"/>
      <c r="Q81" s="4">
        <f t="shared" si="1"/>
        <v>3</v>
      </c>
      <c r="R81" s="22"/>
    </row>
    <row r="82" spans="1:18" ht="31.8" thickBot="1" x14ac:dyDescent="0.35">
      <c r="A82" s="13" t="s">
        <v>230</v>
      </c>
      <c r="B82" s="15">
        <v>45931</v>
      </c>
      <c r="C82" s="21" t="s">
        <v>114</v>
      </c>
      <c r="D82" s="13" t="s">
        <v>231</v>
      </c>
      <c r="E82" s="12"/>
      <c r="F82" s="12"/>
      <c r="G82" s="12"/>
      <c r="H82" s="12">
        <v>1</v>
      </c>
      <c r="I82" s="12"/>
      <c r="J82" s="12"/>
      <c r="K82" s="12"/>
      <c r="L82" s="12"/>
      <c r="M82" s="12"/>
      <c r="N82" s="12"/>
      <c r="O82" s="12"/>
      <c r="P82" s="12"/>
      <c r="Q82" s="4">
        <f t="shared" si="1"/>
        <v>1</v>
      </c>
      <c r="R82" s="22"/>
    </row>
    <row r="83" spans="1:18" ht="16.2" thickBot="1" x14ac:dyDescent="0.35">
      <c r="A83" s="13" t="s">
        <v>232</v>
      </c>
      <c r="B83" s="15">
        <v>45931</v>
      </c>
      <c r="C83" s="21" t="s">
        <v>36</v>
      </c>
      <c r="D83" s="13" t="s">
        <v>214</v>
      </c>
      <c r="E83" s="12"/>
      <c r="F83" s="12"/>
      <c r="G83" s="12"/>
      <c r="H83" s="12">
        <v>1</v>
      </c>
      <c r="I83" s="12"/>
      <c r="J83" s="12"/>
      <c r="K83" s="12"/>
      <c r="L83" s="12"/>
      <c r="M83" s="12"/>
      <c r="N83" s="12"/>
      <c r="O83" s="12"/>
      <c r="P83" s="12"/>
      <c r="Q83" s="4">
        <f t="shared" si="1"/>
        <v>1</v>
      </c>
      <c r="R83" s="22"/>
    </row>
    <row r="84" spans="1:18" ht="16.2" thickBot="1" x14ac:dyDescent="0.35">
      <c r="A84" s="13" t="s">
        <v>233</v>
      </c>
      <c r="B84" s="15">
        <v>45931</v>
      </c>
      <c r="C84" s="21" t="s">
        <v>49</v>
      </c>
      <c r="D84" s="13" t="s">
        <v>30</v>
      </c>
      <c r="E84" s="12"/>
      <c r="F84" s="12"/>
      <c r="G84" s="12"/>
      <c r="H84" s="12">
        <v>1</v>
      </c>
      <c r="I84" s="12"/>
      <c r="J84" s="12"/>
      <c r="K84" s="12"/>
      <c r="L84" s="12"/>
      <c r="M84" s="12"/>
      <c r="N84" s="12"/>
      <c r="O84" s="12"/>
      <c r="P84" s="12"/>
      <c r="Q84" s="4">
        <f t="shared" si="1"/>
        <v>1</v>
      </c>
      <c r="R84" s="22"/>
    </row>
    <row r="85" spans="1:18" ht="16.2" thickBot="1" x14ac:dyDescent="0.35">
      <c r="A85" s="13" t="s">
        <v>234</v>
      </c>
      <c r="B85" s="15">
        <v>45931</v>
      </c>
      <c r="C85" s="21" t="s">
        <v>49</v>
      </c>
      <c r="D85" s="13" t="s">
        <v>231</v>
      </c>
      <c r="E85" s="12"/>
      <c r="F85" s="12"/>
      <c r="G85" s="12"/>
      <c r="H85" s="12">
        <v>1</v>
      </c>
      <c r="I85" s="12"/>
      <c r="J85" s="12"/>
      <c r="K85" s="12"/>
      <c r="L85" s="12"/>
      <c r="M85" s="12"/>
      <c r="N85" s="12"/>
      <c r="O85" s="12"/>
      <c r="P85" s="12"/>
      <c r="Q85" s="4">
        <f t="shared" si="1"/>
        <v>1</v>
      </c>
      <c r="R85" s="22"/>
    </row>
    <row r="86" spans="1:18" ht="16.2" thickBot="1" x14ac:dyDescent="0.35">
      <c r="A86" s="13" t="s">
        <v>235</v>
      </c>
      <c r="B86" s="15">
        <v>45931</v>
      </c>
      <c r="C86" s="21" t="s">
        <v>49</v>
      </c>
      <c r="D86" s="13" t="s">
        <v>231</v>
      </c>
      <c r="E86" s="12"/>
      <c r="F86" s="12"/>
      <c r="G86" s="12"/>
      <c r="H86" s="12">
        <v>1</v>
      </c>
      <c r="I86" s="12"/>
      <c r="J86" s="12"/>
      <c r="K86" s="12"/>
      <c r="L86" s="12"/>
      <c r="M86" s="12"/>
      <c r="N86" s="12"/>
      <c r="O86" s="12"/>
      <c r="P86" s="12"/>
      <c r="Q86" s="4">
        <f t="shared" si="1"/>
        <v>1</v>
      </c>
      <c r="R86" s="22"/>
    </row>
    <row r="87" spans="1:18" ht="31.8" thickBot="1" x14ac:dyDescent="0.35">
      <c r="A87" s="13" t="s">
        <v>236</v>
      </c>
      <c r="B87" s="15">
        <v>43831</v>
      </c>
      <c r="C87" s="21" t="s">
        <v>114</v>
      </c>
      <c r="D87" s="13" t="s">
        <v>237</v>
      </c>
      <c r="E87" s="12"/>
      <c r="F87" s="12"/>
      <c r="G87" s="12"/>
      <c r="H87" s="12">
        <v>1</v>
      </c>
      <c r="I87" s="12"/>
      <c r="J87" s="12">
        <v>1</v>
      </c>
      <c r="K87" s="12"/>
      <c r="L87" s="12"/>
      <c r="M87" s="12"/>
      <c r="N87" s="12"/>
      <c r="O87" s="12">
        <v>1</v>
      </c>
      <c r="P87" s="12"/>
      <c r="Q87" s="4">
        <f t="shared" si="1"/>
        <v>3</v>
      </c>
      <c r="R87" s="22"/>
    </row>
    <row r="88" spans="1:18" ht="31.8" thickBot="1" x14ac:dyDescent="0.35">
      <c r="A88" s="13" t="s">
        <v>238</v>
      </c>
      <c r="B88" s="15">
        <v>45962</v>
      </c>
      <c r="C88" s="21" t="s">
        <v>68</v>
      </c>
      <c r="D88" s="13" t="s">
        <v>81</v>
      </c>
      <c r="E88" s="12"/>
      <c r="F88" s="12"/>
      <c r="G88" s="12"/>
      <c r="H88" s="12"/>
      <c r="I88" s="12">
        <v>1</v>
      </c>
      <c r="J88" s="12">
        <v>1</v>
      </c>
      <c r="K88" s="12">
        <v>1</v>
      </c>
      <c r="L88" s="12">
        <v>1</v>
      </c>
      <c r="M88" s="12"/>
      <c r="N88" s="12"/>
      <c r="O88" s="12"/>
      <c r="P88" s="12"/>
      <c r="Q88" s="4">
        <f t="shared" si="1"/>
        <v>4</v>
      </c>
      <c r="R88" s="22"/>
    </row>
    <row r="89" spans="1:18" ht="16.2" thickBot="1" x14ac:dyDescent="0.35">
      <c r="A89" s="13" t="s">
        <v>240</v>
      </c>
      <c r="B89" s="15">
        <v>45962</v>
      </c>
      <c r="C89" s="21" t="s">
        <v>205</v>
      </c>
      <c r="D89" s="13" t="s">
        <v>241</v>
      </c>
      <c r="E89" s="12"/>
      <c r="F89" s="12"/>
      <c r="G89" s="12"/>
      <c r="H89" s="12"/>
      <c r="I89" s="12">
        <v>1</v>
      </c>
      <c r="J89" s="12"/>
      <c r="K89" s="12"/>
      <c r="L89" s="12"/>
      <c r="M89" s="12"/>
      <c r="N89" s="12"/>
      <c r="O89" s="12"/>
      <c r="P89" s="12"/>
      <c r="Q89" s="4">
        <f t="shared" si="1"/>
        <v>1</v>
      </c>
      <c r="R89" s="22"/>
    </row>
    <row r="90" spans="1:18" ht="16.2" thickBot="1" x14ac:dyDescent="0.35">
      <c r="A90" s="13" t="s">
        <v>242</v>
      </c>
      <c r="B90" s="15">
        <v>45962</v>
      </c>
      <c r="C90" s="21" t="s">
        <v>205</v>
      </c>
      <c r="D90" s="13" t="s">
        <v>241</v>
      </c>
      <c r="E90" s="12"/>
      <c r="F90" s="12"/>
      <c r="G90" s="12"/>
      <c r="H90" s="12"/>
      <c r="I90" s="12">
        <v>1</v>
      </c>
      <c r="J90" s="12"/>
      <c r="K90" s="12">
        <v>1</v>
      </c>
      <c r="L90" s="12">
        <v>1</v>
      </c>
      <c r="M90" s="12"/>
      <c r="N90" s="12"/>
      <c r="O90" s="12"/>
      <c r="P90" s="12"/>
      <c r="Q90" s="4">
        <f t="shared" si="1"/>
        <v>3</v>
      </c>
      <c r="R90" s="22"/>
    </row>
    <row r="91" spans="1:18" ht="31.8" thickBot="1" x14ac:dyDescent="0.35">
      <c r="A91" s="13" t="s">
        <v>243</v>
      </c>
      <c r="B91" s="15">
        <v>45962</v>
      </c>
      <c r="C91" s="21" t="s">
        <v>114</v>
      </c>
      <c r="D91" s="13" t="s">
        <v>30</v>
      </c>
      <c r="E91" s="12"/>
      <c r="F91" s="12"/>
      <c r="G91" s="12"/>
      <c r="H91" s="12"/>
      <c r="I91" s="12">
        <v>1</v>
      </c>
      <c r="J91" s="12">
        <v>1</v>
      </c>
      <c r="K91" s="12">
        <v>1</v>
      </c>
      <c r="L91" s="12">
        <v>1</v>
      </c>
      <c r="M91" s="12">
        <v>1</v>
      </c>
      <c r="N91" s="12">
        <v>1</v>
      </c>
      <c r="O91" s="12">
        <v>1</v>
      </c>
      <c r="P91" s="12">
        <v>1</v>
      </c>
      <c r="Q91" s="4">
        <f t="shared" si="1"/>
        <v>8</v>
      </c>
      <c r="R91" s="22"/>
    </row>
    <row r="92" spans="1:18" ht="31.8" thickBot="1" x14ac:dyDescent="0.35">
      <c r="A92" s="13" t="s">
        <v>244</v>
      </c>
      <c r="B92" s="15">
        <v>45962</v>
      </c>
      <c r="C92" s="21" t="s">
        <v>68</v>
      </c>
      <c r="D92" s="13" t="s">
        <v>241</v>
      </c>
      <c r="E92" s="12"/>
      <c r="F92" s="12"/>
      <c r="G92" s="12"/>
      <c r="H92" s="12"/>
      <c r="I92" s="12">
        <v>1</v>
      </c>
      <c r="J92" s="12"/>
      <c r="K92" s="12"/>
      <c r="L92" s="12"/>
      <c r="M92" s="12"/>
      <c r="N92" s="12"/>
      <c r="O92" s="12"/>
      <c r="P92" s="12"/>
      <c r="Q92" s="4">
        <f t="shared" si="1"/>
        <v>1</v>
      </c>
      <c r="R92" s="22"/>
    </row>
    <row r="93" spans="1:18" ht="31.8" thickBot="1" x14ac:dyDescent="0.35">
      <c r="A93" s="13" t="s">
        <v>245</v>
      </c>
      <c r="B93" s="15">
        <v>45992</v>
      </c>
      <c r="C93" s="21" t="s">
        <v>68</v>
      </c>
      <c r="D93" s="13" t="s">
        <v>246</v>
      </c>
      <c r="E93" s="12"/>
      <c r="F93" s="12"/>
      <c r="G93" s="12"/>
      <c r="H93" s="12"/>
      <c r="I93" s="12"/>
      <c r="J93" s="12">
        <v>1</v>
      </c>
      <c r="K93" s="12"/>
      <c r="L93" s="12"/>
      <c r="M93" s="12"/>
      <c r="N93" s="12"/>
      <c r="O93" s="12"/>
      <c r="P93" s="12"/>
      <c r="Q93" s="4">
        <f t="shared" si="1"/>
        <v>1</v>
      </c>
      <c r="R93" s="22"/>
    </row>
    <row r="94" spans="1:18" ht="31.8" thickBot="1" x14ac:dyDescent="0.35">
      <c r="A94" s="13" t="s">
        <v>247</v>
      </c>
      <c r="B94" s="15">
        <v>45992</v>
      </c>
      <c r="C94" s="21" t="s">
        <v>68</v>
      </c>
      <c r="D94" s="13" t="s">
        <v>117</v>
      </c>
      <c r="E94" s="12"/>
      <c r="F94" s="12"/>
      <c r="G94" s="12"/>
      <c r="H94" s="12"/>
      <c r="I94" s="12"/>
      <c r="J94" s="12">
        <v>1</v>
      </c>
      <c r="K94" s="12">
        <v>1</v>
      </c>
      <c r="L94" s="12">
        <v>1</v>
      </c>
      <c r="M94" s="12"/>
      <c r="N94" s="12"/>
      <c r="O94" s="12"/>
      <c r="P94" s="12"/>
      <c r="Q94" s="4">
        <f t="shared" si="1"/>
        <v>3</v>
      </c>
      <c r="R94" s="22"/>
    </row>
    <row r="95" spans="1:18" ht="31.8" thickBot="1" x14ac:dyDescent="0.35">
      <c r="A95" s="13" t="s">
        <v>248</v>
      </c>
      <c r="B95" s="15">
        <v>45992</v>
      </c>
      <c r="C95" s="21" t="s">
        <v>29</v>
      </c>
      <c r="D95" s="13" t="s">
        <v>30</v>
      </c>
      <c r="E95" s="12"/>
      <c r="F95" s="12"/>
      <c r="G95" s="12"/>
      <c r="H95" s="12"/>
      <c r="I95" s="12"/>
      <c r="J95" s="12">
        <v>1</v>
      </c>
      <c r="K95" s="12">
        <v>1</v>
      </c>
      <c r="L95" s="12">
        <v>1</v>
      </c>
      <c r="M95" s="12">
        <v>1</v>
      </c>
      <c r="N95" s="12">
        <v>1</v>
      </c>
      <c r="O95" s="12">
        <v>1</v>
      </c>
      <c r="P95" s="12">
        <v>1</v>
      </c>
      <c r="Q95" s="4">
        <f t="shared" si="1"/>
        <v>7</v>
      </c>
      <c r="R95" s="22"/>
    </row>
    <row r="96" spans="1:18" ht="16.2" thickBot="1" x14ac:dyDescent="0.35">
      <c r="A96" s="13" t="s">
        <v>225</v>
      </c>
      <c r="B96" s="15">
        <v>45992</v>
      </c>
      <c r="C96" s="21" t="s">
        <v>205</v>
      </c>
      <c r="D96" s="13" t="s">
        <v>30</v>
      </c>
      <c r="E96" s="12"/>
      <c r="F96" s="12"/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4">
        <f t="shared" si="1"/>
        <v>1</v>
      </c>
      <c r="R96" s="22"/>
    </row>
    <row r="97" spans="1:18" ht="16.2" thickBot="1" x14ac:dyDescent="0.35">
      <c r="A97" s="13" t="s">
        <v>225</v>
      </c>
      <c r="B97" s="15">
        <v>45992</v>
      </c>
      <c r="C97" s="21" t="s">
        <v>205</v>
      </c>
      <c r="D97" s="13" t="s">
        <v>30</v>
      </c>
      <c r="E97" s="12"/>
      <c r="F97" s="12"/>
      <c r="G97" s="12"/>
      <c r="H97" s="12"/>
      <c r="I97" s="12"/>
      <c r="J97" s="12">
        <v>1</v>
      </c>
      <c r="K97" s="12"/>
      <c r="L97" s="12"/>
      <c r="M97" s="12"/>
      <c r="N97" s="12"/>
      <c r="O97" s="12"/>
      <c r="P97" s="12"/>
      <c r="Q97" s="4">
        <f t="shared" si="1"/>
        <v>1</v>
      </c>
      <c r="R97" s="22"/>
    </row>
    <row r="98" spans="1:18" ht="16.2" thickBot="1" x14ac:dyDescent="0.35">
      <c r="A98" s="13" t="s">
        <v>225</v>
      </c>
      <c r="B98" s="15">
        <v>45992</v>
      </c>
      <c r="C98" s="21" t="s">
        <v>205</v>
      </c>
      <c r="D98" s="13" t="s">
        <v>30</v>
      </c>
      <c r="E98" s="12"/>
      <c r="F98" s="12"/>
      <c r="G98" s="12"/>
      <c r="H98" s="12"/>
      <c r="I98" s="12"/>
      <c r="J98" s="12">
        <v>1</v>
      </c>
      <c r="K98" s="12"/>
      <c r="L98" s="12"/>
      <c r="M98" s="12"/>
      <c r="N98" s="12"/>
      <c r="O98" s="12"/>
      <c r="P98" s="12"/>
      <c r="Q98" s="4">
        <f t="shared" si="1"/>
        <v>1</v>
      </c>
      <c r="R98" s="22"/>
    </row>
    <row r="99" spans="1:18" ht="31.8" thickBot="1" x14ac:dyDescent="0.35">
      <c r="A99" s="13" t="s">
        <v>249</v>
      </c>
      <c r="B99" s="15">
        <v>46023</v>
      </c>
      <c r="C99" s="21" t="s">
        <v>68</v>
      </c>
      <c r="D99" s="13" t="s">
        <v>250</v>
      </c>
      <c r="E99" s="12"/>
      <c r="F99" s="12"/>
      <c r="G99" s="12"/>
      <c r="H99" s="12"/>
      <c r="I99" s="12"/>
      <c r="J99" s="12"/>
      <c r="K99" s="12">
        <v>1</v>
      </c>
      <c r="L99" s="12"/>
      <c r="M99" s="12"/>
      <c r="N99" s="12">
        <v>1</v>
      </c>
      <c r="O99" s="12"/>
      <c r="P99" s="12"/>
      <c r="Q99" s="4">
        <f t="shared" si="1"/>
        <v>2</v>
      </c>
      <c r="R99" s="22"/>
    </row>
    <row r="100" spans="1:18" ht="16.2" thickBot="1" x14ac:dyDescent="0.35">
      <c r="A100" s="13" t="s">
        <v>251</v>
      </c>
      <c r="B100" s="15">
        <v>46023</v>
      </c>
      <c r="C100" s="21" t="s">
        <v>171</v>
      </c>
      <c r="D100" s="13" t="s">
        <v>252</v>
      </c>
      <c r="E100" s="12"/>
      <c r="F100" s="12"/>
      <c r="G100" s="12"/>
      <c r="H100" s="12"/>
      <c r="I100" s="12"/>
      <c r="J100" s="12"/>
      <c r="K100" s="12">
        <v>1</v>
      </c>
      <c r="L100" s="12">
        <v>1</v>
      </c>
      <c r="M100" s="12"/>
      <c r="N100" s="12">
        <v>1</v>
      </c>
      <c r="O100" s="12"/>
      <c r="P100" s="12"/>
      <c r="Q100" s="4">
        <f t="shared" si="1"/>
        <v>3</v>
      </c>
      <c r="R100" s="22"/>
    </row>
    <row r="101" spans="1:18" ht="31.8" thickBot="1" x14ac:dyDescent="0.35">
      <c r="A101" s="13" t="s">
        <v>253</v>
      </c>
      <c r="B101" s="15">
        <v>46023</v>
      </c>
      <c r="C101" s="21" t="s">
        <v>68</v>
      </c>
      <c r="D101" s="13" t="s">
        <v>81</v>
      </c>
      <c r="E101" s="12"/>
      <c r="F101" s="12"/>
      <c r="G101" s="12"/>
      <c r="H101" s="12"/>
      <c r="I101" s="12"/>
      <c r="J101" s="12"/>
      <c r="K101" s="12">
        <v>1</v>
      </c>
      <c r="L101" s="12">
        <v>1</v>
      </c>
      <c r="M101" s="12"/>
      <c r="N101" s="12"/>
      <c r="O101" s="12"/>
      <c r="P101" s="12"/>
      <c r="Q101" s="4">
        <f t="shared" si="1"/>
        <v>2</v>
      </c>
      <c r="R101" s="22"/>
    </row>
    <row r="102" spans="1:18" ht="31.8" thickBot="1" x14ac:dyDescent="0.35">
      <c r="A102" s="13" t="s">
        <v>254</v>
      </c>
      <c r="B102" s="15">
        <v>46054</v>
      </c>
      <c r="C102" s="21" t="s">
        <v>29</v>
      </c>
      <c r="D102" s="13" t="s">
        <v>85</v>
      </c>
      <c r="E102" s="12"/>
      <c r="F102" s="12"/>
      <c r="G102" s="12"/>
      <c r="H102" s="12"/>
      <c r="I102" s="12"/>
      <c r="J102" s="12"/>
      <c r="K102" s="12"/>
      <c r="L102" s="12">
        <v>1</v>
      </c>
      <c r="M102" s="12"/>
      <c r="N102" s="12"/>
      <c r="O102" s="12"/>
      <c r="P102" s="12"/>
      <c r="Q102" s="4">
        <f t="shared" si="1"/>
        <v>1</v>
      </c>
      <c r="R102" s="22"/>
    </row>
    <row r="103" spans="1:18" ht="31.8" thickBot="1" x14ac:dyDescent="0.35">
      <c r="A103" s="13" t="s">
        <v>255</v>
      </c>
      <c r="B103" s="15">
        <v>46054</v>
      </c>
      <c r="C103" s="21" t="s">
        <v>68</v>
      </c>
      <c r="D103" s="13" t="s">
        <v>256</v>
      </c>
      <c r="E103" s="12"/>
      <c r="F103" s="12"/>
      <c r="G103" s="12"/>
      <c r="H103" s="12"/>
      <c r="I103" s="12"/>
      <c r="J103" s="12"/>
      <c r="K103" s="12"/>
      <c r="L103" s="12">
        <v>1</v>
      </c>
      <c r="M103" s="12"/>
      <c r="N103" s="12"/>
      <c r="O103" s="12"/>
      <c r="P103" s="12"/>
      <c r="Q103" s="4">
        <f t="shared" si="1"/>
        <v>1</v>
      </c>
      <c r="R103" s="22"/>
    </row>
    <row r="104" spans="1:18" ht="47.4" thickBot="1" x14ac:dyDescent="0.35">
      <c r="A104" s="13" t="s">
        <v>257</v>
      </c>
      <c r="B104" s="15">
        <v>46054</v>
      </c>
      <c r="C104" s="21" t="s">
        <v>99</v>
      </c>
      <c r="D104" s="13" t="s">
        <v>258</v>
      </c>
      <c r="E104" s="12"/>
      <c r="F104" s="12"/>
      <c r="G104" s="12"/>
      <c r="H104" s="12"/>
      <c r="I104" s="12"/>
      <c r="J104" s="12"/>
      <c r="K104" s="12"/>
      <c r="L104" s="12">
        <v>1</v>
      </c>
      <c r="M104" s="12"/>
      <c r="N104" s="12"/>
      <c r="O104" s="12"/>
      <c r="P104" s="12"/>
      <c r="Q104" s="4">
        <f t="shared" si="1"/>
        <v>1</v>
      </c>
      <c r="R104" s="22"/>
    </row>
    <row r="105" spans="1:18" ht="16.2" thickBot="1" x14ac:dyDescent="0.35">
      <c r="A105" s="13" t="s">
        <v>259</v>
      </c>
      <c r="B105" s="15">
        <v>46054</v>
      </c>
      <c r="C105" s="21" t="s">
        <v>49</v>
      </c>
      <c r="D105" s="13" t="s">
        <v>260</v>
      </c>
      <c r="E105" s="12"/>
      <c r="F105" s="12"/>
      <c r="G105" s="12"/>
      <c r="H105" s="12"/>
      <c r="I105" s="12"/>
      <c r="J105" s="12"/>
      <c r="K105" s="12"/>
      <c r="L105" s="12">
        <v>1</v>
      </c>
      <c r="M105" s="12"/>
      <c r="N105" s="12"/>
      <c r="O105" s="12"/>
      <c r="P105" s="12"/>
      <c r="Q105" s="4">
        <f t="shared" si="1"/>
        <v>1</v>
      </c>
      <c r="R105" s="22"/>
    </row>
    <row r="106" spans="1:18" ht="16.2" thickBot="1" x14ac:dyDescent="0.35">
      <c r="A106" s="13" t="s">
        <v>261</v>
      </c>
      <c r="B106" s="15">
        <v>46113</v>
      </c>
      <c r="C106" s="21" t="s">
        <v>205</v>
      </c>
      <c r="D106" s="13" t="s">
        <v>30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>
        <v>1</v>
      </c>
      <c r="O106" s="12">
        <v>1</v>
      </c>
      <c r="P106" s="12"/>
      <c r="Q106" s="4">
        <f t="shared" si="1"/>
        <v>2</v>
      </c>
      <c r="R106" s="22"/>
    </row>
    <row r="107" spans="1:18" ht="16.2" thickBot="1" x14ac:dyDescent="0.35">
      <c r="A107" s="13" t="s">
        <v>262</v>
      </c>
      <c r="B107" s="15">
        <v>46113</v>
      </c>
      <c r="C107" s="21" t="s">
        <v>205</v>
      </c>
      <c r="D107" s="13" t="s">
        <v>30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2">
        <v>1</v>
      </c>
      <c r="O107" s="12"/>
      <c r="P107" s="12"/>
      <c r="Q107" s="4">
        <f t="shared" si="1"/>
        <v>1</v>
      </c>
      <c r="R107" s="22"/>
    </row>
    <row r="108" spans="1:18" ht="16.2" thickBot="1" x14ac:dyDescent="0.35">
      <c r="A108" s="13" t="s">
        <v>263</v>
      </c>
      <c r="B108" s="15">
        <v>46113</v>
      </c>
      <c r="C108" s="21" t="s">
        <v>36</v>
      </c>
      <c r="D108" s="13" t="s">
        <v>264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>
        <v>1</v>
      </c>
      <c r="O108" s="12">
        <v>1</v>
      </c>
      <c r="P108" s="12"/>
      <c r="Q108" s="4">
        <f t="shared" si="1"/>
        <v>2</v>
      </c>
      <c r="R108" s="22"/>
    </row>
    <row r="109" spans="1:18" ht="31.8" thickBot="1" x14ac:dyDescent="0.35">
      <c r="A109" s="13" t="s">
        <v>265</v>
      </c>
      <c r="B109" s="15">
        <v>46113</v>
      </c>
      <c r="C109" s="21" t="s">
        <v>29</v>
      </c>
      <c r="D109" s="13" t="s">
        <v>30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>
        <v>1</v>
      </c>
      <c r="O109" s="12"/>
      <c r="P109" s="12">
        <v>1</v>
      </c>
      <c r="Q109" s="4">
        <f t="shared" si="1"/>
        <v>2</v>
      </c>
      <c r="R109" s="22"/>
    </row>
    <row r="110" spans="1:18" ht="31.8" thickBot="1" x14ac:dyDescent="0.35">
      <c r="A110" s="13" t="s">
        <v>266</v>
      </c>
      <c r="B110" s="15">
        <v>46113</v>
      </c>
      <c r="C110" s="21" t="s">
        <v>29</v>
      </c>
      <c r="D110" s="13" t="s">
        <v>30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>
        <v>1</v>
      </c>
      <c r="O110" s="12"/>
      <c r="P110" s="12">
        <v>1</v>
      </c>
      <c r="Q110" s="4">
        <f t="shared" si="1"/>
        <v>2</v>
      </c>
      <c r="R110" s="22"/>
    </row>
    <row r="111" spans="1:18" ht="31.8" thickBot="1" x14ac:dyDescent="0.35">
      <c r="A111" s="13" t="s">
        <v>267</v>
      </c>
      <c r="B111" s="15">
        <v>46113</v>
      </c>
      <c r="C111" s="21" t="s">
        <v>114</v>
      </c>
      <c r="D111" s="13" t="s">
        <v>268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>
        <v>1</v>
      </c>
      <c r="O111" s="12"/>
      <c r="P111" s="12"/>
      <c r="Q111" s="4">
        <f t="shared" si="1"/>
        <v>1</v>
      </c>
      <c r="R111" s="22"/>
    </row>
    <row r="112" spans="1:18" ht="16.2" thickBot="1" x14ac:dyDescent="0.35">
      <c r="A112" s="13" t="s">
        <v>269</v>
      </c>
      <c r="B112" s="15">
        <v>46143</v>
      </c>
      <c r="C112" s="21" t="s">
        <v>49</v>
      </c>
      <c r="D112" s="13" t="s">
        <v>30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>
        <v>1</v>
      </c>
      <c r="P112" s="12"/>
      <c r="Q112" s="4">
        <f t="shared" si="1"/>
        <v>1</v>
      </c>
      <c r="R112" s="22"/>
    </row>
    <row r="113" spans="1:18" ht="16.2" thickBot="1" x14ac:dyDescent="0.35">
      <c r="A113" s="13" t="s">
        <v>270</v>
      </c>
      <c r="B113" s="15">
        <v>46143</v>
      </c>
      <c r="C113" s="21" t="s">
        <v>36</v>
      </c>
      <c r="D113" s="13" t="s">
        <v>271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>
        <v>1</v>
      </c>
      <c r="P113" s="12">
        <v>1</v>
      </c>
      <c r="Q113" s="4">
        <f t="shared" si="1"/>
        <v>2</v>
      </c>
      <c r="R113" s="22"/>
    </row>
    <row r="114" spans="1:18" ht="16.2" thickBot="1" x14ac:dyDescent="0.35">
      <c r="A114" s="13" t="s">
        <v>272</v>
      </c>
      <c r="B114" s="15">
        <v>46143</v>
      </c>
      <c r="C114" s="21" t="s">
        <v>36</v>
      </c>
      <c r="D114" s="13" t="s">
        <v>271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>
        <v>1</v>
      </c>
      <c r="Q114" s="4">
        <f t="shared" si="1"/>
        <v>1</v>
      </c>
      <c r="R114" s="22"/>
    </row>
    <row r="115" spans="1:18" ht="16.2" thickBot="1" x14ac:dyDescent="0.35">
      <c r="A115" s="13" t="s">
        <v>273</v>
      </c>
      <c r="B115" s="15">
        <v>46143</v>
      </c>
      <c r="C115" s="21" t="s">
        <v>36</v>
      </c>
      <c r="D115" s="13" t="s">
        <v>274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1</v>
      </c>
      <c r="Q115" s="4">
        <f t="shared" si="1"/>
        <v>1</v>
      </c>
      <c r="R115" s="22"/>
    </row>
    <row r="116" spans="1:18" ht="16.2" thickBot="1" x14ac:dyDescent="0.35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6.2" thickBot="1" x14ac:dyDescent="0.35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6.2" thickBot="1" x14ac:dyDescent="0.35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6.2" thickBot="1" x14ac:dyDescent="0.35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6.2" thickBot="1" x14ac:dyDescent="0.35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6.2" thickBot="1" x14ac:dyDescent="0.35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6.2" thickBot="1" x14ac:dyDescent="0.35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6.2" thickBot="1" x14ac:dyDescent="0.35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6.2" thickBot="1" x14ac:dyDescent="0.35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6.2" thickBot="1" x14ac:dyDescent="0.35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6.2" thickBot="1" x14ac:dyDescent="0.35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6.2" thickBot="1" x14ac:dyDescent="0.35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6.2" thickBot="1" x14ac:dyDescent="0.35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6.2" thickBot="1" x14ac:dyDescent="0.35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6.2" thickBot="1" x14ac:dyDescent="0.35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6.2" thickBot="1" x14ac:dyDescent="0.35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6.2" thickBot="1" x14ac:dyDescent="0.35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6.2" thickBot="1" x14ac:dyDescent="0.35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6.2" thickBot="1" x14ac:dyDescent="0.35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6.2" thickBot="1" x14ac:dyDescent="0.35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6.2" thickBot="1" x14ac:dyDescent="0.35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6.2" thickBot="1" x14ac:dyDescent="0.35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6.2" thickBot="1" x14ac:dyDescent="0.35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6.2" thickBot="1" x14ac:dyDescent="0.35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6.2" thickBot="1" x14ac:dyDescent="0.35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6.2" thickBot="1" x14ac:dyDescent="0.35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6.2" thickBot="1" x14ac:dyDescent="0.35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6.2" thickBot="1" x14ac:dyDescent="0.35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6.2" thickBot="1" x14ac:dyDescent="0.35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6.2" thickBot="1" x14ac:dyDescent="0.35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6.2" thickBot="1" x14ac:dyDescent="0.35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6.2" thickBot="1" x14ac:dyDescent="0.35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6.2" thickBot="1" x14ac:dyDescent="0.35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6.2" thickBot="1" x14ac:dyDescent="0.35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6.2" thickBot="1" x14ac:dyDescent="0.35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6.2" thickBot="1" x14ac:dyDescent="0.35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6.2" thickBot="1" x14ac:dyDescent="0.35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6.2" thickBot="1" x14ac:dyDescent="0.35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6.2" thickBot="1" x14ac:dyDescent="0.35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6.2" thickBot="1" x14ac:dyDescent="0.35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6.2" thickBot="1" x14ac:dyDescent="0.35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6.2" thickBot="1" x14ac:dyDescent="0.35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6.2" thickBot="1" x14ac:dyDescent="0.35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6.2" thickBot="1" x14ac:dyDescent="0.35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6.2" thickBot="1" x14ac:dyDescent="0.35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6.2" thickBot="1" x14ac:dyDescent="0.35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6.2" thickBot="1" x14ac:dyDescent="0.35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6.2" thickBot="1" x14ac:dyDescent="0.35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6.2" thickBot="1" x14ac:dyDescent="0.35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6.2" thickBot="1" x14ac:dyDescent="0.35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6.2" thickBot="1" x14ac:dyDescent="0.35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6.2" thickBot="1" x14ac:dyDescent="0.35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6.2" thickBot="1" x14ac:dyDescent="0.35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6.2" thickBot="1" x14ac:dyDescent="0.35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6.2" thickBot="1" x14ac:dyDescent="0.35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6.2" thickBot="1" x14ac:dyDescent="0.35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6.2" thickBot="1" x14ac:dyDescent="0.35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6.2" thickBot="1" x14ac:dyDescent="0.35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6.2" thickBot="1" x14ac:dyDescent="0.35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6.2" thickBot="1" x14ac:dyDescent="0.35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6.2" thickBot="1" x14ac:dyDescent="0.35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6.2" thickBot="1" x14ac:dyDescent="0.35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6.2" thickBot="1" x14ac:dyDescent="0.35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6.2" thickBot="1" x14ac:dyDescent="0.35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6.2" thickBot="1" x14ac:dyDescent="0.35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6.2" thickBot="1" x14ac:dyDescent="0.35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6.2" thickBot="1" x14ac:dyDescent="0.35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6.2" thickBot="1" x14ac:dyDescent="0.35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6.2" thickBot="1" x14ac:dyDescent="0.35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6.2" thickBot="1" x14ac:dyDescent="0.35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6.2" thickBot="1" x14ac:dyDescent="0.35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6.2" thickBot="1" x14ac:dyDescent="0.35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6.2" thickBot="1" x14ac:dyDescent="0.35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6.2" thickBot="1" x14ac:dyDescent="0.35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6.2" thickBot="1" x14ac:dyDescent="0.35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6.2" thickBot="1" x14ac:dyDescent="0.35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6.2" thickBot="1" x14ac:dyDescent="0.35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6.2" thickBot="1" x14ac:dyDescent="0.35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6.2" thickBot="1" x14ac:dyDescent="0.35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6.2" thickBot="1" x14ac:dyDescent="0.35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6.2" thickBot="1" x14ac:dyDescent="0.35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6.2" thickBot="1" x14ac:dyDescent="0.35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6.2" thickBot="1" x14ac:dyDescent="0.35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6.2" thickBot="1" x14ac:dyDescent="0.35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6.2" thickBot="1" x14ac:dyDescent="0.35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6.2" thickBot="1" x14ac:dyDescent="0.35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6.2" thickBot="1" x14ac:dyDescent="0.35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6.2" thickBot="1" x14ac:dyDescent="0.35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6.2" thickBot="1" x14ac:dyDescent="0.35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6.2" thickBot="1" x14ac:dyDescent="0.35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6.2" thickBot="1" x14ac:dyDescent="0.35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6.2" thickBot="1" x14ac:dyDescent="0.35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6.2" thickBot="1" x14ac:dyDescent="0.35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6.2" thickBot="1" x14ac:dyDescent="0.35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6.2" thickBot="1" x14ac:dyDescent="0.35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6.2" thickBot="1" x14ac:dyDescent="0.35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6.2" thickBot="1" x14ac:dyDescent="0.35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6.2" thickBot="1" x14ac:dyDescent="0.35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6.2" thickBot="1" x14ac:dyDescent="0.35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6.2" thickBot="1" x14ac:dyDescent="0.35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6.2" thickBot="1" x14ac:dyDescent="0.35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6.2" thickBot="1" x14ac:dyDescent="0.35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6.2" thickBot="1" x14ac:dyDescent="0.35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6.2" thickBot="1" x14ac:dyDescent="0.35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6.2" thickBot="1" x14ac:dyDescent="0.35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6.2" thickBot="1" x14ac:dyDescent="0.35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6.2" thickBot="1" x14ac:dyDescent="0.35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6.2" thickBot="1" x14ac:dyDescent="0.35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6.2" thickBot="1" x14ac:dyDescent="0.35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6.2" thickBot="1" x14ac:dyDescent="0.35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6.2" thickBot="1" x14ac:dyDescent="0.35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6.2" thickBot="1" x14ac:dyDescent="0.35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6.2" thickBot="1" x14ac:dyDescent="0.35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6.2" thickBot="1" x14ac:dyDescent="0.35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6.2" thickBot="1" x14ac:dyDescent="0.35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6.2" thickBot="1" x14ac:dyDescent="0.35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6.2" thickBot="1" x14ac:dyDescent="0.35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6.2" thickBot="1" x14ac:dyDescent="0.35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6.2" thickBot="1" x14ac:dyDescent="0.35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6.2" thickBot="1" x14ac:dyDescent="0.35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6.2" thickBot="1" x14ac:dyDescent="0.35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6.2" thickBot="1" x14ac:dyDescent="0.35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6.2" thickBot="1" x14ac:dyDescent="0.35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6.2" thickBot="1" x14ac:dyDescent="0.35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6.2" thickBot="1" x14ac:dyDescent="0.35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6.2" thickBot="1" x14ac:dyDescent="0.35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6.2" thickBot="1" x14ac:dyDescent="0.35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6.2" thickBot="1" x14ac:dyDescent="0.35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6.2" thickBot="1" x14ac:dyDescent="0.35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6.2" thickBot="1" x14ac:dyDescent="0.35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6.2" thickBot="1" x14ac:dyDescent="0.35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6.2" thickBot="1" x14ac:dyDescent="0.35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6.2" thickBot="1" x14ac:dyDescent="0.35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6.2" thickBot="1" x14ac:dyDescent="0.35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6.2" thickBot="1" x14ac:dyDescent="0.35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6.2" thickBot="1" x14ac:dyDescent="0.35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161</v>
      </c>
      <c r="B1" s="29"/>
      <c r="C1" s="30"/>
      <c r="D1" s="30"/>
      <c r="E1" s="30"/>
      <c r="F1" s="31"/>
      <c r="J1" t="s">
        <v>162</v>
      </c>
      <c r="K1" t="s">
        <v>163</v>
      </c>
    </row>
    <row r="2" spans="1:11" ht="39.9" customHeight="1" x14ac:dyDescent="0.3">
      <c r="A2" s="6" t="s">
        <v>12</v>
      </c>
      <c r="B2" s="26" t="s">
        <v>164</v>
      </c>
      <c r="C2" s="27"/>
      <c r="D2" s="27"/>
      <c r="E2" s="27"/>
      <c r="F2" s="28"/>
      <c r="J2" s="9" t="s">
        <v>155</v>
      </c>
      <c r="K2">
        <f>COUNTIF('2. ROSC Active'!C2:C251,J2)</f>
        <v>0</v>
      </c>
    </row>
    <row r="3" spans="1:11" ht="39.9" customHeight="1" x14ac:dyDescent="0.3">
      <c r="A3" s="24" t="s">
        <v>165</v>
      </c>
      <c r="B3" s="23" t="s">
        <v>105</v>
      </c>
      <c r="C3" s="23" t="s">
        <v>166</v>
      </c>
      <c r="D3" s="23" t="s">
        <v>167</v>
      </c>
      <c r="E3" s="23"/>
      <c r="F3" s="25"/>
      <c r="J3" s="9" t="s">
        <v>168</v>
      </c>
      <c r="K3">
        <f>COUNTIF('2. ROSC Active'!C2:C251,J3)</f>
        <v>0</v>
      </c>
    </row>
    <row r="4" spans="1:11" ht="39.9" customHeight="1" x14ac:dyDescent="0.3">
      <c r="A4" s="1" t="s">
        <v>169</v>
      </c>
      <c r="B4" s="6" t="s">
        <v>29</v>
      </c>
      <c r="C4" s="6" t="s">
        <v>170</v>
      </c>
      <c r="D4" s="6" t="s">
        <v>90</v>
      </c>
      <c r="E4" s="6" t="s">
        <v>114</v>
      </c>
      <c r="F4" s="7"/>
      <c r="J4" s="9" t="s">
        <v>171</v>
      </c>
      <c r="K4">
        <f>COUNTIF('2. ROSC Active'!C2:C251,J4)</f>
        <v>1</v>
      </c>
    </row>
    <row r="5" spans="1:11" ht="39.9" customHeight="1" x14ac:dyDescent="0.3">
      <c r="A5" s="1" t="s">
        <v>172</v>
      </c>
      <c r="B5" s="6" t="s">
        <v>57</v>
      </c>
      <c r="C5" s="6" t="s">
        <v>173</v>
      </c>
      <c r="D5" s="6" t="s">
        <v>87</v>
      </c>
      <c r="E5" s="6"/>
      <c r="F5" s="7"/>
      <c r="J5" s="9" t="s">
        <v>174</v>
      </c>
      <c r="K5">
        <f>COUNTIF('2. ROSC Active'!C2:C251,J5)</f>
        <v>0</v>
      </c>
    </row>
    <row r="6" spans="1:11" ht="39.9" customHeight="1" x14ac:dyDescent="0.3">
      <c r="A6" s="1" t="s">
        <v>175</v>
      </c>
      <c r="B6" s="6" t="s">
        <v>75</v>
      </c>
      <c r="C6" s="6" t="s">
        <v>176</v>
      </c>
      <c r="D6" s="6" t="s">
        <v>177</v>
      </c>
      <c r="E6" s="6"/>
      <c r="F6" s="7"/>
      <c r="J6" s="9" t="s">
        <v>178</v>
      </c>
      <c r="K6">
        <f>COUNTIF('2. ROSC Active'!C2:C251,J6)</f>
        <v>0</v>
      </c>
    </row>
    <row r="7" spans="1:11" ht="51" customHeight="1" x14ac:dyDescent="0.3">
      <c r="A7" s="1" t="s">
        <v>179</v>
      </c>
      <c r="B7" s="6" t="s">
        <v>180</v>
      </c>
      <c r="C7" s="6" t="s">
        <v>99</v>
      </c>
      <c r="D7" s="6" t="s">
        <v>181</v>
      </c>
      <c r="E7" s="6" t="s">
        <v>145</v>
      </c>
      <c r="F7" s="6" t="s">
        <v>68</v>
      </c>
      <c r="J7" s="9" t="s">
        <v>39</v>
      </c>
      <c r="K7">
        <f>COUNTIF('2. ROSC Active'!C2:C251,J7)</f>
        <v>4</v>
      </c>
    </row>
    <row r="8" spans="1:11" ht="48.75" customHeight="1" x14ac:dyDescent="0.3">
      <c r="A8" s="1" t="s">
        <v>182</v>
      </c>
      <c r="B8" s="6" t="s">
        <v>183</v>
      </c>
      <c r="C8" s="6" t="s">
        <v>184</v>
      </c>
      <c r="D8" s="23" t="s">
        <v>64</v>
      </c>
      <c r="E8" s="6" t="s">
        <v>185</v>
      </c>
      <c r="F8" s="6" t="s">
        <v>186</v>
      </c>
      <c r="J8" s="9" t="s">
        <v>187</v>
      </c>
      <c r="K8">
        <f>COUNTIF('2. ROSC Active'!C2:C251,J8)</f>
        <v>0</v>
      </c>
    </row>
    <row r="9" spans="1:11" ht="47.25" customHeight="1" x14ac:dyDescent="0.3">
      <c r="A9" s="1" t="s">
        <v>188</v>
      </c>
      <c r="B9" s="6" t="s">
        <v>71</v>
      </c>
      <c r="C9" s="6" t="s">
        <v>189</v>
      </c>
      <c r="D9" s="6" t="s">
        <v>190</v>
      </c>
      <c r="E9" s="6" t="s">
        <v>191</v>
      </c>
      <c r="F9" s="7"/>
      <c r="J9" s="9" t="s">
        <v>57</v>
      </c>
      <c r="K9">
        <f>COUNTIF('2. ROSC Active'!C2:C251,J9)</f>
        <v>3</v>
      </c>
    </row>
    <row r="10" spans="1:11" ht="39.9" customHeight="1" x14ac:dyDescent="0.3">
      <c r="A10" s="1" t="s">
        <v>192</v>
      </c>
      <c r="B10" s="6" t="s">
        <v>193</v>
      </c>
      <c r="C10" s="6" t="s">
        <v>44</v>
      </c>
      <c r="D10" s="6" t="s">
        <v>194</v>
      </c>
      <c r="E10" s="6" t="s">
        <v>36</v>
      </c>
      <c r="F10" s="7"/>
      <c r="J10" s="9" t="s">
        <v>173</v>
      </c>
      <c r="K10">
        <f>COUNTIF('2. ROSC Active'!C2:C251,J10)</f>
        <v>0</v>
      </c>
    </row>
    <row r="11" spans="1:11" ht="54.75" customHeight="1" x14ac:dyDescent="0.3">
      <c r="A11" s="1" t="s">
        <v>195</v>
      </c>
      <c r="B11" s="6" t="s">
        <v>127</v>
      </c>
      <c r="C11" s="6" t="s">
        <v>196</v>
      </c>
      <c r="D11" s="6" t="s">
        <v>197</v>
      </c>
      <c r="E11" s="6" t="s">
        <v>198</v>
      </c>
      <c r="F11" s="6" t="s">
        <v>199</v>
      </c>
      <c r="J11" s="9" t="s">
        <v>87</v>
      </c>
      <c r="K11">
        <f>COUNTIF('2. ROSC Active'!C2:C251,J11)</f>
        <v>2</v>
      </c>
    </row>
    <row r="12" spans="1:11" ht="39.9" customHeight="1" x14ac:dyDescent="0.3">
      <c r="A12" s="1" t="s">
        <v>200</v>
      </c>
      <c r="B12" s="6" t="s">
        <v>130</v>
      </c>
      <c r="C12" s="6" t="s">
        <v>201</v>
      </c>
      <c r="D12" s="6" t="s">
        <v>78</v>
      </c>
      <c r="E12" s="6" t="s">
        <v>202</v>
      </c>
      <c r="F12" s="7"/>
      <c r="J12" s="9" t="s">
        <v>176</v>
      </c>
      <c r="K12">
        <f>COUNTIF('2. ROSC Active'!C2:C251,J12)</f>
        <v>0</v>
      </c>
    </row>
    <row r="13" spans="1:11" ht="39.9" customHeight="1" x14ac:dyDescent="0.3">
      <c r="A13" s="1" t="s">
        <v>203</v>
      </c>
      <c r="B13" s="6" t="s">
        <v>204</v>
      </c>
      <c r="C13" s="6" t="s">
        <v>205</v>
      </c>
      <c r="D13" s="6"/>
      <c r="E13" s="6"/>
      <c r="F13" s="7"/>
      <c r="J13" s="9" t="s">
        <v>177</v>
      </c>
      <c r="K13">
        <f>COUNTIF('2. ROSC Active'!C2:C251,J13)</f>
        <v>0</v>
      </c>
    </row>
    <row r="14" spans="1:11" ht="39.9" customHeight="1" x14ac:dyDescent="0.3">
      <c r="A14" s="1" t="s">
        <v>206</v>
      </c>
      <c r="B14" s="6" t="s">
        <v>39</v>
      </c>
      <c r="C14" s="8" t="s">
        <v>174</v>
      </c>
      <c r="D14" s="6" t="s">
        <v>178</v>
      </c>
      <c r="E14" s="6" t="s">
        <v>187</v>
      </c>
      <c r="F14" s="7"/>
      <c r="J14" s="9" t="s">
        <v>75</v>
      </c>
      <c r="K14">
        <f>COUNTIF('2. ROSC Active'!C2:C251,J14)</f>
        <v>1</v>
      </c>
    </row>
    <row r="15" spans="1:11" ht="39.9" customHeight="1" x14ac:dyDescent="0.3">
      <c r="A15" s="1" t="s">
        <v>207</v>
      </c>
      <c r="B15" s="6" t="s">
        <v>52</v>
      </c>
      <c r="C15" s="6" t="s">
        <v>49</v>
      </c>
      <c r="D15" s="6"/>
      <c r="E15" s="6"/>
      <c r="F15" s="7"/>
      <c r="J15" s="9" t="s">
        <v>64</v>
      </c>
      <c r="K15">
        <f>COUNTIF('2. ROSC Active'!C2:C251,J15)</f>
        <v>1</v>
      </c>
    </row>
    <row r="16" spans="1:11" ht="39.9" customHeight="1" x14ac:dyDescent="0.3">
      <c r="A16" s="24" t="s">
        <v>208</v>
      </c>
      <c r="B16" s="23" t="s">
        <v>209</v>
      </c>
      <c r="C16" s="23"/>
      <c r="D16" s="23"/>
      <c r="E16" s="23"/>
      <c r="F16" s="7"/>
      <c r="J16" s="9" t="s">
        <v>184</v>
      </c>
      <c r="K16">
        <f>COUNTIF('2. ROSC Active'!C2:C251,J16)</f>
        <v>0</v>
      </c>
    </row>
    <row r="17" spans="1:11" ht="39.9" customHeight="1" x14ac:dyDescent="0.3">
      <c r="A17" s="24" t="s">
        <v>210</v>
      </c>
      <c r="B17" s="6" t="s">
        <v>155</v>
      </c>
      <c r="C17" s="6" t="s">
        <v>168</v>
      </c>
      <c r="D17" s="6" t="s">
        <v>171</v>
      </c>
      <c r="E17" s="6"/>
      <c r="F17" s="7"/>
      <c r="J17" s="9" t="s">
        <v>183</v>
      </c>
      <c r="K17">
        <f>COUNTIF('2. ROSC Active'!C2:C251,J17)</f>
        <v>0</v>
      </c>
    </row>
    <row r="18" spans="1:11" x14ac:dyDescent="0.3">
      <c r="J18" s="9" t="s">
        <v>186</v>
      </c>
      <c r="K18">
        <f>COUNTIF('2. ROSC Active'!C2:C251,J18)</f>
        <v>0</v>
      </c>
    </row>
    <row r="19" spans="1:11" x14ac:dyDescent="0.3">
      <c r="J19" s="9" t="s">
        <v>185</v>
      </c>
      <c r="K19">
        <f>COUNTIF('2. ROSC Active'!C2:C251,J19)</f>
        <v>0</v>
      </c>
    </row>
    <row r="20" spans="1:11" x14ac:dyDescent="0.3">
      <c r="J20" s="9" t="s">
        <v>194</v>
      </c>
      <c r="K20">
        <f>COUNTIF('2. ROSC Active'!C2:C251,J20)</f>
        <v>0</v>
      </c>
    </row>
    <row r="21" spans="1:11" x14ac:dyDescent="0.3">
      <c r="J21" s="9" t="s">
        <v>44</v>
      </c>
      <c r="K21">
        <f>COUNTIF('2. ROSC Active'!C2:C251,J21)</f>
        <v>2</v>
      </c>
    </row>
    <row r="22" spans="1:11" x14ac:dyDescent="0.3">
      <c r="J22" s="9" t="s">
        <v>193</v>
      </c>
      <c r="K22">
        <f>COUNTIF('2. ROSC Active'!C2:C251,J22)</f>
        <v>0</v>
      </c>
    </row>
    <row r="23" spans="1:11" x14ac:dyDescent="0.3">
      <c r="J23" s="9" t="s">
        <v>36</v>
      </c>
      <c r="K23">
        <f>COUNTIF('2. ROSC Active'!C2:C251,J23)</f>
        <v>10</v>
      </c>
    </row>
    <row r="24" spans="1:11" x14ac:dyDescent="0.3">
      <c r="J24" s="9" t="s">
        <v>130</v>
      </c>
      <c r="K24">
        <f>COUNTIF('2. ROSC Active'!C2:C251,J24)</f>
        <v>1</v>
      </c>
    </row>
    <row r="25" spans="1:11" x14ac:dyDescent="0.3">
      <c r="J25" s="9" t="s">
        <v>202</v>
      </c>
      <c r="K25">
        <f>COUNTIF('2. ROSC Active'!C2:C251,J25)</f>
        <v>0</v>
      </c>
    </row>
    <row r="26" spans="1:11" x14ac:dyDescent="0.3">
      <c r="J26" s="9" t="s">
        <v>78</v>
      </c>
      <c r="K26">
        <f>COUNTIF('2. ROSC Active'!C2:C251,J26)</f>
        <v>1</v>
      </c>
    </row>
    <row r="27" spans="1:11" x14ac:dyDescent="0.3">
      <c r="J27" s="9" t="s">
        <v>201</v>
      </c>
      <c r="K27">
        <f>COUNTIF('2. ROSC Active'!C2:C251,J27)</f>
        <v>0</v>
      </c>
    </row>
    <row r="28" spans="1:11" x14ac:dyDescent="0.3">
      <c r="J28" s="9" t="s">
        <v>198</v>
      </c>
      <c r="K28">
        <f>COUNTIF('2. ROSC Active'!C2:C251,J28)</f>
        <v>0</v>
      </c>
    </row>
    <row r="29" spans="1:11" x14ac:dyDescent="0.3">
      <c r="J29" s="9" t="s">
        <v>196</v>
      </c>
      <c r="K29">
        <f>COUNTIF('2. ROSC Active'!C2:C251,J29)</f>
        <v>0</v>
      </c>
    </row>
    <row r="30" spans="1:11" x14ac:dyDescent="0.3">
      <c r="J30" s="9" t="s">
        <v>197</v>
      </c>
      <c r="K30">
        <f>COUNTIF('2. ROSC Active'!C2:C251,J30)</f>
        <v>0</v>
      </c>
    </row>
    <row r="31" spans="1:11" x14ac:dyDescent="0.3">
      <c r="J31" s="9" t="s">
        <v>127</v>
      </c>
      <c r="K31">
        <f>COUNTIF('2. ROSC Active'!C2:C251,J31)</f>
        <v>1</v>
      </c>
    </row>
    <row r="32" spans="1:11" x14ac:dyDescent="0.3">
      <c r="J32" s="9" t="s">
        <v>199</v>
      </c>
      <c r="K32">
        <f>COUNTIF('2. ROSC Active'!C2:C251,J32)</f>
        <v>0</v>
      </c>
    </row>
    <row r="33" spans="10:11" x14ac:dyDescent="0.3">
      <c r="J33" s="9" t="s">
        <v>209</v>
      </c>
      <c r="K33">
        <f>COUNTIF('2. ROSC Active'!C2:C251,J33)</f>
        <v>0</v>
      </c>
    </row>
    <row r="34" spans="10:11" x14ac:dyDescent="0.3">
      <c r="J34" s="9" t="s">
        <v>166</v>
      </c>
      <c r="K34">
        <f>COUNTIF('2. ROSC Active'!C2:C251,J34)</f>
        <v>0</v>
      </c>
    </row>
    <row r="35" spans="10:11" x14ac:dyDescent="0.3">
      <c r="J35" s="9" t="s">
        <v>167</v>
      </c>
      <c r="K35">
        <f>COUNTIF('2. ROSC Active'!C2:C251,J35)</f>
        <v>1</v>
      </c>
    </row>
    <row r="36" spans="10:11" x14ac:dyDescent="0.3">
      <c r="J36" s="9" t="s">
        <v>105</v>
      </c>
      <c r="K36">
        <f>COUNTIF('2. ROSC Active'!C2:C251,J36)</f>
        <v>2</v>
      </c>
    </row>
    <row r="37" spans="10:11" x14ac:dyDescent="0.3">
      <c r="J37" s="9" t="s">
        <v>170</v>
      </c>
      <c r="K37">
        <f>COUNTIF('2. ROSC Active'!C2:C251,J37)</f>
        <v>0</v>
      </c>
    </row>
    <row r="38" spans="10:11" x14ac:dyDescent="0.3">
      <c r="J38" s="9" t="s">
        <v>90</v>
      </c>
      <c r="K38">
        <f>COUNTIF('2. ROSC Active'!C2:C251,J38)</f>
        <v>3</v>
      </c>
    </row>
    <row r="39" spans="10:11" x14ac:dyDescent="0.3">
      <c r="J39" s="9" t="s">
        <v>114</v>
      </c>
      <c r="K39">
        <f>COUNTIF('2. ROSC Active'!C2:C251,J39)</f>
        <v>13</v>
      </c>
    </row>
    <row r="40" spans="10:11" x14ac:dyDescent="0.3">
      <c r="J40" s="9" t="s">
        <v>29</v>
      </c>
      <c r="K40">
        <f>COUNTIF('2. ROSC Active'!C2:C251,J40)</f>
        <v>14</v>
      </c>
    </row>
    <row r="41" spans="10:11" x14ac:dyDescent="0.3">
      <c r="J41" s="9" t="s">
        <v>181</v>
      </c>
      <c r="K41">
        <f>COUNTIF('2. ROSC Active'!C2:C251,J41)</f>
        <v>0</v>
      </c>
    </row>
    <row r="42" spans="10:11" x14ac:dyDescent="0.3">
      <c r="J42" s="9" t="s">
        <v>110</v>
      </c>
      <c r="K42">
        <f>COUNTIF('2. ROSC Active'!C2:C251,J42)</f>
        <v>2</v>
      </c>
    </row>
    <row r="43" spans="10:11" x14ac:dyDescent="0.3">
      <c r="J43" s="9" t="s">
        <v>68</v>
      </c>
      <c r="K43">
        <f>COUNTIF('2. ROSC Active'!C2:C251,J43)</f>
        <v>21</v>
      </c>
    </row>
    <row r="44" spans="10:11" x14ac:dyDescent="0.3">
      <c r="J44" s="9" t="s">
        <v>99</v>
      </c>
      <c r="K44">
        <f>COUNTIF('2. ROSC Active'!C2:C251,J44)</f>
        <v>2</v>
      </c>
    </row>
    <row r="45" spans="10:11" x14ac:dyDescent="0.3">
      <c r="J45" s="9" t="s">
        <v>145</v>
      </c>
      <c r="K45">
        <f>COUNTIF('2. ROSC Active'!C2:C251,J45)</f>
        <v>2</v>
      </c>
    </row>
    <row r="46" spans="10:11" x14ac:dyDescent="0.3">
      <c r="J46" s="9" t="s">
        <v>191</v>
      </c>
      <c r="K46">
        <f>COUNTIF('2. ROSC Active'!C2:C251,J46)</f>
        <v>0</v>
      </c>
    </row>
    <row r="47" spans="10:11" x14ac:dyDescent="0.3">
      <c r="J47" s="9" t="s">
        <v>189</v>
      </c>
      <c r="K47">
        <f>COUNTIF('2. ROSC Active'!C2:C251,J47)</f>
        <v>0</v>
      </c>
    </row>
    <row r="48" spans="10:11" x14ac:dyDescent="0.3">
      <c r="J48" s="9" t="s">
        <v>71</v>
      </c>
      <c r="K48">
        <f>COUNTIF('2. ROSC Active'!C2:C251,J48)</f>
        <v>4</v>
      </c>
    </row>
    <row r="49" spans="10:11" x14ac:dyDescent="0.3">
      <c r="J49" s="9" t="s">
        <v>190</v>
      </c>
      <c r="K49">
        <f>COUNTIF('2. ROSC Active'!C2:C251,J49)</f>
        <v>0</v>
      </c>
    </row>
    <row r="50" spans="10:11" x14ac:dyDescent="0.3">
      <c r="J50" s="9" t="s">
        <v>204</v>
      </c>
      <c r="K50">
        <f>COUNTIF('2. ROSC Active'!C2:C251,J50)</f>
        <v>0</v>
      </c>
    </row>
    <row r="51" spans="10:11" x14ac:dyDescent="0.3">
      <c r="J51" s="9" t="s">
        <v>205</v>
      </c>
      <c r="K51">
        <f>COUNTIF('2. ROSC Active'!C2:C251,J51)</f>
        <v>7</v>
      </c>
    </row>
    <row r="52" spans="10:11" x14ac:dyDescent="0.3">
      <c r="J52" s="9" t="s">
        <v>52</v>
      </c>
      <c r="K52">
        <f>COUNTIF('2. ROSC Active'!C2:C251,J52)</f>
        <v>6</v>
      </c>
    </row>
    <row r="53" spans="10:11" x14ac:dyDescent="0.3">
      <c r="J53" s="9" t="s">
        <v>49</v>
      </c>
      <c r="K53">
        <f>COUNTIF('2. ROSC Active'!C2:C251,J53)</f>
        <v>10</v>
      </c>
    </row>
    <row r="55" spans="10:11" x14ac:dyDescent="0.3">
      <c r="J55" s="9" t="s">
        <v>211</v>
      </c>
      <c r="K55">
        <f>SUM(K2:K53)</f>
        <v>114</v>
      </c>
    </row>
    <row r="56" spans="10:11" x14ac:dyDescent="0.3">
      <c r="J56" s="9" t="s">
        <v>212</v>
      </c>
      <c r="K56">
        <f>COUNTIF(K2:K53, "&gt;0")</f>
        <v>24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ED930C-8EB1-4955-87E5-547F2661FBE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customXml/itemProps2.xml><?xml version="1.0" encoding="utf-8"?>
<ds:datastoreItem xmlns:ds="http://schemas.openxmlformats.org/officeDocument/2006/customXml" ds:itemID="{E74617EE-701C-4C8E-BB7F-96EEEC44E1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47A58E-EB3A-42BE-A6F9-415C89910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Samantha B</cp:lastModifiedBy>
  <cp:revision/>
  <dcterms:created xsi:type="dcterms:W3CDTF">2022-05-19T17:55:56Z</dcterms:created>
  <dcterms:modified xsi:type="dcterms:W3CDTF">2026-07-31T16:36:17Z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