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taff\Desktop\"/>
    </mc:Choice>
  </mc:AlternateContent>
  <bookViews>
    <workbookView xWindow="0" yWindow="0" windowWidth="23040" windowHeight="8040" activeTab="2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<sst xmlns="http://schemas.openxmlformats.org/spreadsheetml/2006/main" count="210" uniqueCount="143">
  <si>
    <t>Council Name</t>
  </si>
  <si>
    <t>"N8V Good Life"</t>
  </si>
  <si>
    <t>Lead Agency</t>
  </si>
  <si>
    <t>Trickster Cultural Center</t>
  </si>
  <si>
    <t>Lead Agency Address</t>
  </si>
  <si>
    <t>190 S. Roselle Rd., Schaumburg, IL 60193</t>
  </si>
  <si>
    <t>Project Coordinator(s)</t>
  </si>
  <si>
    <t>Jane Roxas</t>
  </si>
  <si>
    <t>Project Coordinator(s) Phone Number</t>
  </si>
  <si>
    <t>847-301-2090</t>
  </si>
  <si>
    <t>Coordinator(s) Email</t>
  </si>
  <si>
    <t>janer@trickstercuturalcenter.org</t>
  </si>
  <si>
    <t>Additional Contact/Supervisor</t>
  </si>
  <si>
    <t>Sherrine Peyton (Grant Manager) and Gabriel Ayala (Supervisor)</t>
  </si>
  <si>
    <t>Additional Contact Email and Phone Number</t>
  </si>
  <si>
    <t xml:space="preserve">sherrinep@peytonconsulting.org | ayalaguitarist@yahoo.com </t>
  </si>
  <si>
    <t>Geographical Location(s) Covered</t>
  </si>
  <si>
    <t>Cook and Collar Counties</t>
  </si>
  <si>
    <t>DHS Region</t>
  </si>
  <si>
    <t>1 &amp; 2</t>
  </si>
  <si>
    <t>ROSC Member Name</t>
  </si>
  <si>
    <t>Date Membership Began</t>
  </si>
  <si>
    <t>Sector</t>
  </si>
  <si>
    <t>Agency/Connection</t>
  </si>
  <si>
    <t>July '25</t>
  </si>
  <si>
    <t>Aug. '25</t>
  </si>
  <si>
    <t>Sep. '25</t>
  </si>
  <si>
    <t>Oct. '25</t>
  </si>
  <si>
    <t>Nov. '25</t>
  </si>
  <si>
    <t>Dec. '25</t>
  </si>
  <si>
    <t>Jan. '26</t>
  </si>
  <si>
    <t>Feb. '26</t>
  </si>
  <si>
    <t>Mar. '26</t>
  </si>
  <si>
    <t>Apr. '26</t>
  </si>
  <si>
    <t>May '26</t>
  </si>
  <si>
    <t>June '26</t>
  </si>
  <si>
    <t># of Meetings Attended in FY26</t>
  </si>
  <si>
    <t>Additional Information</t>
  </si>
  <si>
    <t xml:space="preserve">Angel  Barajas </t>
  </si>
  <si>
    <t>Faith-based: Other</t>
  </si>
  <si>
    <t>Aztec Ceremonies</t>
  </si>
  <si>
    <t>Across age ceremonial teaching</t>
  </si>
  <si>
    <t>Sarina Thate Othunwahe DiMaso</t>
  </si>
  <si>
    <t>Recovery Supports: Other</t>
  </si>
  <si>
    <t>Traditional Teaching Cirlcle</t>
  </si>
  <si>
    <t>New for FY26; PLE</t>
  </si>
  <si>
    <t>Ximena Arroyo</t>
  </si>
  <si>
    <t>Volunteer: Drug Free Coalitions</t>
  </si>
  <si>
    <t>Drug Free Communities Coordinator</t>
  </si>
  <si>
    <t>New for FY26; DFC Inter tribal Youth Coordinator; PLE</t>
  </si>
  <si>
    <t>Yassi Delgado</t>
  </si>
  <si>
    <t>Education: Local K-12</t>
  </si>
  <si>
    <t>Schaumburg HS/D211</t>
  </si>
  <si>
    <t>New for FY26; but involved in the ROSC 4+ years; PLE</t>
  </si>
  <si>
    <t>Brian Freiman, ESQ</t>
  </si>
  <si>
    <t>Judicial: Other</t>
  </si>
  <si>
    <t>Cook County Criminal Defender</t>
  </si>
  <si>
    <t>Judicial/Courts</t>
  </si>
  <si>
    <t>Fabiola A.</t>
  </si>
  <si>
    <t>Across ages ceremonial teachings</t>
  </si>
  <si>
    <t>Angel Pierre</t>
  </si>
  <si>
    <t>Family: Other</t>
  </si>
  <si>
    <t>Resident</t>
  </si>
  <si>
    <t>PLE</t>
  </si>
  <si>
    <t>Laura Fry</t>
  </si>
  <si>
    <t>Recovery Supports: RCO</t>
  </si>
  <si>
    <t>Live4Lali</t>
  </si>
  <si>
    <t>Harm Reduction and RCSS</t>
  </si>
  <si>
    <t>Maria R.</t>
  </si>
  <si>
    <t>Law Enforcement: Other</t>
  </si>
  <si>
    <t>Roxstar Locations</t>
  </si>
  <si>
    <t>Business private security</t>
  </si>
  <si>
    <t>Oscar Vazquez</t>
  </si>
  <si>
    <t>Healthcare: Other</t>
  </si>
  <si>
    <t>Paramedic</t>
  </si>
  <si>
    <t>Krupa Patel</t>
  </si>
  <si>
    <t>PLE: Mental Health</t>
  </si>
  <si>
    <t>Charlie Peterson</t>
  </si>
  <si>
    <t>NeelyX Labs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</si>
  <si>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</si>
  <si>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</si>
  <si>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</si>
  <si>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</si>
  <si>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</si>
  <si>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</si>
  <si>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Substance Use</t>
  </si>
  <si>
    <t>PLE: Other</t>
  </si>
  <si>
    <t>Business: Chamber of Commerce</t>
  </si>
  <si>
    <t>Recovery Supports</t>
  </si>
  <si>
    <t>Recovery Supports: 12 step or other group</t>
  </si>
  <si>
    <t>Recovery Supports: Housing</t>
  </si>
  <si>
    <t>Business: Other</t>
  </si>
  <si>
    <t>Faith-based Groups</t>
  </si>
  <si>
    <t>Faith-based: Local Pastor</t>
  </si>
  <si>
    <t>Faith-based: Ministerial Alliance</t>
  </si>
  <si>
    <t>Education: GED programs</t>
  </si>
  <si>
    <t>Family/Parents</t>
  </si>
  <si>
    <t>Family: Substance Use</t>
  </si>
  <si>
    <t>Family: Mental Health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</si>
  <si>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</si>
  <si>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</si>
  <si>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</si>
  <si>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</si>
  <si>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</si>
  <si>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Service Providers: Other</t>
  </si>
  <si>
    <t>Education: Local University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</si>
  <si>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</si>
  <si>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</si>
  <si>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</si>
  <si>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</si>
  <si>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</si>
  <si>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</si>
  <si>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Education: Other</t>
  </si>
  <si>
    <t>Substance Use Treatment Organizations</t>
  </si>
  <si>
    <t>Treatment: Local Provider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</si>
  <si>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</si>
  <si>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</si>
  <si>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</si>
  <si>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</si>
  <si>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</si>
  <si>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Healthcare: Hospital</t>
  </si>
  <si>
    <t>Healthcare: County Health Department</t>
  </si>
  <si>
    <t>Law Enforcement</t>
  </si>
  <si>
    <t>Law Enforcement: Local Police</t>
  </si>
  <si>
    <t>Law Enforcement: County Sheriff's Dept.</t>
  </si>
  <si>
    <t>Law Enforcement: ISP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</si>
  <si>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</si>
  <si>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</si>
  <si>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</si>
  <si>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</si>
  <si>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</si>
  <si>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</si>
  <si>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</si>
  <si>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</si>
  <si>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</si>
  <si>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</si>
  <si>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</si>
  <si>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</si>
  <si>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Media: All</t>
  </si>
  <si>
    <t>Business</t>
  </si>
  <si>
    <t>Service Providers: Harm Reduction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</si>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</sst>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m/d;@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D4" sqref="D4"/>
    </sheetView>
  </sheetViews>
  <sheetFormatPr defaultRowHeight="15.6" x14ac:dyDescent="0.3"/>
  <cols>
    <col min="1" max="1" width="46.59765625" customWidth="1"/>
    <col min="2" max="2" width="53.69921875" customWidth="1"/>
  </cols>
  <sheetData>
    <row r="1" spans="1:2" ht="33" customHeight="1" x14ac:dyDescent="0.3">
      <c r="A1" s="5" t="s">
        <v>0</v>
      </c>
      <c r="B1" s="13" t="s">
        <v>1</v>
      </c>
    </row>
    <row r="2" spans="1:2" ht="33" customHeight="1" x14ac:dyDescent="0.3">
      <c r="A2" s="2" t="s">
        <v>2</v>
      </c>
      <c r="B2" s="14" t="s">
        <v>3</v>
      </c>
    </row>
    <row r="3" spans="1:2" ht="33" customHeight="1" x14ac:dyDescent="0.3">
      <c r="A3" s="5" t="s">
        <v>4</v>
      </c>
      <c r="B3" s="13" t="s">
        <v>5</v>
      </c>
    </row>
    <row r="4" spans="1:2" ht="33" customHeight="1" x14ac:dyDescent="0.3">
      <c r="A4" s="2" t="s">
        <v>6</v>
      </c>
      <c r="B4" s="14" t="s">
        <v>7</v>
      </c>
    </row>
    <row r="5" spans="1:2" ht="33" customHeight="1" x14ac:dyDescent="0.3">
      <c r="A5" s="5" t="s">
        <v>8</v>
      </c>
      <c r="B5" s="13" t="s">
        <v>9</v>
      </c>
    </row>
    <row r="6" spans="1:2" ht="33" customHeight="1" x14ac:dyDescent="0.3">
      <c r="A6" s="2" t="s">
        <v>10</v>
      </c>
      <c r="B6" s="14" t="s">
        <v>11</v>
      </c>
    </row>
    <row r="7" spans="1:2" ht="33" customHeight="1" x14ac:dyDescent="0.3">
      <c r="A7" s="5" t="s">
        <v>12</v>
      </c>
      <c r="B7" s="13" t="s">
        <v>13</v>
      </c>
    </row>
    <row r="8" spans="1:2" ht="33" customHeight="1" x14ac:dyDescent="0.3">
      <c r="A8" s="3" t="s">
        <v>14</v>
      </c>
      <c r="B8" s="14" t="s">
        <v>15</v>
      </c>
    </row>
    <row r="9" spans="1:2" ht="33" customHeight="1" x14ac:dyDescent="0.3">
      <c r="A9" s="5" t="s">
        <v>16</v>
      </c>
      <c r="B9" s="13" t="s">
        <v>17</v>
      </c>
    </row>
    <row r="10" spans="1:2" ht="33" customHeight="1" x14ac:dyDescent="0.3">
      <c r="A10" s="2" t="s">
        <v>18</v>
      </c>
      <c r="B10" s="14" t="s">
        <v>19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1"/>
  <sheetViews>
    <sheetView topLeftCell="B1" workbookViewId="0">
      <selection activeCell="E11" sqref="E11"/>
    </sheetView>
  </sheetViews>
  <sheetFormatPr defaultRowHeight="15.6" x14ac:dyDescent="0.3"/>
  <cols>
    <col min="1" max="1" width="27" style="17" customWidth="1"/>
    <col min="2" max="2" width="12.8984375" style="19" customWidth="1"/>
    <col min="3" max="3" width="20.3984375" style="19" customWidth="1"/>
    <col min="4" max="4" width="21.3984375" style="19" customWidth="1"/>
    <col min="5" max="5" width="6.8984375" style="19" customWidth="1"/>
    <col min="6" max="6" width="7.3984375" style="19" customWidth="1"/>
    <col min="7" max="8" width="7.09765625" style="19" customWidth="1"/>
    <col min="9" max="9" width="7.19921875" style="19" customWidth="1"/>
    <col min="10" max="10" width="7.5" style="19" customWidth="1"/>
    <col min="11" max="11" width="7.3984375" style="19" customWidth="1"/>
    <col min="12" max="13" width="8.09765625" style="19" customWidth="1"/>
    <col min="14" max="14" width="8" style="19" customWidth="1"/>
    <col min="15" max="16" width="8.09765625" style="19" customWidth="1"/>
    <col min="17" max="17" width="9.5" customWidth="1"/>
    <col min="18" max="18" width="22" style="19" customWidth="1"/>
  </cols>
  <sheetData>
    <row r="1" spans="1:18" ht="62.4" x14ac:dyDescent="0.3">
      <c r="A1" s="20" t="s">
        <v>20</v>
      </c>
      <c r="B1" s="20" t="s">
        <v>21</v>
      </c>
      <c r="C1" s="20" t="s">
        <v>22</v>
      </c>
      <c r="D1" s="20" t="s">
        <v>23</v>
      </c>
      <c r="E1" s="21" t="s">
        <v>24</v>
      </c>
      <c r="F1" s="21" t="s">
        <v>25</v>
      </c>
      <c r="G1" s="21" t="s">
        <v>26</v>
      </c>
      <c r="H1" s="21" t="s">
        <v>27</v>
      </c>
      <c r="I1" s="21" t="s">
        <v>28</v>
      </c>
      <c r="J1" s="21" t="s">
        <v>29</v>
      </c>
      <c r="K1" s="21" t="s">
        <v>30</v>
      </c>
      <c r="L1" s="21" t="s">
        <v>31</v>
      </c>
      <c r="M1" s="21" t="s">
        <v>32</v>
      </c>
      <c r="N1" s="21" t="s">
        <v>33</v>
      </c>
      <c r="O1" s="21" t="s">
        <v>34</v>
      </c>
      <c r="P1" s="21" t="s">
        <v>35</v>
      </c>
      <c r="Q1" s="22" t="s">
        <v>36</v>
      </c>
      <c r="R1" s="23" t="s">
        <v>37</v>
      </c>
    </row>
    <row r="2" spans="1:18" ht="31.2" x14ac:dyDescent="0.3">
      <c r="A2" s="16" t="s">
        <v>38</v>
      </c>
      <c r="B2" s="18">
        <v>45839</v>
      </c>
      <c r="C2" s="24" t="s">
        <v>39</v>
      </c>
      <c r="D2" s="16" t="s">
        <v>40</v>
      </c>
      <c r="E2" s="15">
        <v>0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0</v>
      </c>
      <c r="R2" s="25" t="s">
        <v>41</v>
      </c>
    </row>
    <row r="3" spans="1:18" ht="31.2" x14ac:dyDescent="0.3">
      <c r="A3" s="16" t="s">
        <v>42</v>
      </c>
      <c r="B3" s="18">
        <v>45839</v>
      </c>
      <c r="C3" s="24" t="s">
        <v>43</v>
      </c>
      <c r="D3" s="16" t="s">
        <v>44</v>
      </c>
      <c r="E3" s="15">
        <v>0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0</v>
      </c>
      <c r="R3" s="25" t="s">
        <v>45</v>
      </c>
    </row>
    <row r="4" spans="1:18" ht="46.8" x14ac:dyDescent="0.3">
      <c r="A4" s="16" t="s">
        <v>46</v>
      </c>
      <c r="B4" s="18">
        <v>45839</v>
      </c>
      <c r="C4" s="24" t="s">
        <v>47</v>
      </c>
      <c r="D4" s="16" t="s">
        <v>48</v>
      </c>
      <c r="E4" s="15">
        <v>0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0</v>
      </c>
      <c r="R4" s="25" t="s">
        <v>49</v>
      </c>
    </row>
    <row r="5" spans="1:18" ht="46.8" x14ac:dyDescent="0.3">
      <c r="A5" s="16" t="s">
        <v>50</v>
      </c>
      <c r="B5" s="18">
        <v>45839</v>
      </c>
      <c r="C5" s="24" t="s">
        <v>51</v>
      </c>
      <c r="D5" s="16" t="s">
        <v>52</v>
      </c>
      <c r="E5" s="15">
        <v>0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 t="s">
        <v>53</v>
      </c>
    </row>
    <row r="6" spans="1:18" ht="31.2" x14ac:dyDescent="0.3">
      <c r="A6" s="26" t="s">
        <v>54</v>
      </c>
      <c r="B6" s="18">
        <v>45839</v>
      </c>
      <c r="C6" s="24" t="s">
        <v>55</v>
      </c>
      <c r="D6" s="16" t="s">
        <v>56</v>
      </c>
      <c r="E6" s="15">
        <v>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 t="s">
        <v>57</v>
      </c>
    </row>
    <row r="7" spans="1:18" ht="31.2" x14ac:dyDescent="0.3">
      <c r="A7" s="16" t="s">
        <v>58</v>
      </c>
      <c r="B7" s="18">
        <v>45839</v>
      </c>
      <c r="C7" s="24" t="s">
        <v>39</v>
      </c>
      <c r="D7" s="16" t="s">
        <v>40</v>
      </c>
      <c r="E7" s="15">
        <v>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 t="s">
        <v>59</v>
      </c>
    </row>
    <row r="8" spans="1:18" x14ac:dyDescent="0.3">
      <c r="A8" s="16" t="s">
        <v>60</v>
      </c>
      <c r="B8" s="18">
        <v>45839</v>
      </c>
      <c r="C8" s="24" t="s">
        <v>61</v>
      </c>
      <c r="D8" s="16" t="s">
        <v>62</v>
      </c>
      <c r="E8" s="15">
        <v>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 t="s">
        <v>63</v>
      </c>
    </row>
    <row r="9" spans="1:18" ht="31.2" x14ac:dyDescent="0.3">
      <c r="A9" s="16" t="s">
        <v>64</v>
      </c>
      <c r="B9" s="18">
        <v>45839</v>
      </c>
      <c r="C9" s="24" t="s">
        <v>65</v>
      </c>
      <c r="D9" s="16" t="s">
        <v>66</v>
      </c>
      <c r="E9" s="15">
        <v>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 t="s">
        <v>67</v>
      </c>
    </row>
    <row r="10" spans="1:18" ht="31.2" x14ac:dyDescent="0.3">
      <c r="A10" s="16" t="s">
        <v>68</v>
      </c>
      <c r="B10" s="18">
        <v>45839</v>
      </c>
      <c r="C10" s="24" t="s">
        <v>69</v>
      </c>
      <c r="D10" s="16" t="s">
        <v>70</v>
      </c>
      <c r="E10" s="15"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 t="s">
        <v>71</v>
      </c>
    </row>
    <row r="11" spans="1:18" x14ac:dyDescent="0.3">
      <c r="A11" s="16" t="s">
        <v>72</v>
      </c>
      <c r="B11" s="18">
        <v>45839</v>
      </c>
      <c r="C11" s="24" t="s">
        <v>73</v>
      </c>
      <c r="D11" s="16" t="s">
        <v>62</v>
      </c>
      <c r="E11" s="15">
        <v>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 t="s">
        <v>74</v>
      </c>
    </row>
    <row r="12" spans="1:18" x14ac:dyDescent="0.3">
      <c r="A12" s="16" t="s">
        <v>75</v>
      </c>
      <c r="B12" s="18">
        <v>45839</v>
      </c>
      <c r="C12" s="24" t="s">
        <v>76</v>
      </c>
      <c r="D12" s="16" t="s">
        <v>62</v>
      </c>
      <c r="E12" s="15"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/>
    </row>
    <row r="13" spans="1:18" x14ac:dyDescent="0.3">
      <c r="A13" s="16" t="s">
        <v>77</v>
      </c>
      <c r="B13" s="18">
        <v>45839</v>
      </c>
      <c r="C13" s="24" t="s">
        <v>73</v>
      </c>
      <c r="D13" s="16" t="s">
        <v>78</v>
      </c>
      <c r="E13" s="15"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x14ac:dyDescent="0.3">
      <c r="A14" s="16"/>
      <c r="B14" s="18"/>
      <c r="C14" s="24"/>
      <c r="D14" s="1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16.2" thickBot="1" x14ac:dyDescent="0.35">
      <c r="A15" s="16"/>
      <c r="B15" s="18"/>
      <c r="C15" s="24"/>
      <c r="D15" s="16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16.2" thickBot="1" x14ac:dyDescent="0.35">
      <c r="A16" s="16"/>
      <c r="B16" s="18"/>
      <c r="C16" s="24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16.2" thickBot="1" x14ac:dyDescent="0.35">
      <c r="A17" s="16"/>
      <c r="B17" s="18"/>
      <c r="C17" s="24"/>
      <c r="D17" s="16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16.2" thickBot="1" x14ac:dyDescent="0.35">
      <c r="A18" s="16"/>
      <c r="B18" s="18"/>
      <c r="C18" s="24"/>
      <c r="D18" s="1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16.2" thickBot="1" x14ac:dyDescent="0.35">
      <c r="A19" s="16"/>
      <c r="B19" s="18"/>
      <c r="C19" s="24"/>
      <c r="D19" s="1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16.2" thickBot="1" x14ac:dyDescent="0.35">
      <c r="A20" s="16"/>
      <c r="B20" s="18"/>
      <c r="C20" s="24"/>
      <c r="D20" s="1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16.2" thickBot="1" x14ac:dyDescent="0.35">
      <c r="A21" s="16"/>
      <c r="B21" s="18"/>
      <c r="C21" s="24"/>
      <c r="D21" s="1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16.2" thickBot="1" x14ac:dyDescent="0.35">
      <c r="A22" s="16"/>
      <c r="B22" s="18"/>
      <c r="C22" s="24"/>
      <c r="D22" s="1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16.2" thickBot="1" x14ac:dyDescent="0.35">
      <c r="A23" s="16"/>
      <c r="B23" s="18"/>
      <c r="C23" s="24"/>
      <c r="D23" s="1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16.2" thickBot="1" x14ac:dyDescent="0.35">
      <c r="A24" s="16"/>
      <c r="B24" s="18"/>
      <c r="C24" s="24"/>
      <c r="D24" s="1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16.2" thickBot="1" x14ac:dyDescent="0.35">
      <c r="A25" s="16"/>
      <c r="B25" s="18"/>
      <c r="C25" s="24"/>
      <c r="D25" s="1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/>
    </row>
    <row r="26" spans="1:18" ht="16.2" thickBot="1" x14ac:dyDescent="0.35">
      <c r="A26" s="16"/>
      <c r="B26" s="18"/>
      <c r="C26" s="24"/>
      <c r="D26" s="1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16.2" thickBot="1" x14ac:dyDescent="0.35">
      <c r="A27" s="16"/>
      <c r="B27" s="18"/>
      <c r="C27" s="24"/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16.2" thickBot="1" x14ac:dyDescent="0.35">
      <c r="A28" s="16"/>
      <c r="B28" s="18"/>
      <c r="C28" s="24"/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16.2" thickBot="1" x14ac:dyDescent="0.35">
      <c r="A29" s="16"/>
      <c r="B29" s="18"/>
      <c r="C29" s="24"/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16.2" thickBot="1" x14ac:dyDescent="0.35">
      <c r="A30" s="16"/>
      <c r="B30" s="18"/>
      <c r="C30" s="24"/>
      <c r="D30" s="1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16.2" thickBot="1" x14ac:dyDescent="0.35">
      <c r="A31" s="16"/>
      <c r="B31" s="18"/>
      <c r="C31" s="24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16.2" thickBot="1" x14ac:dyDescent="0.35">
      <c r="A32" s="16"/>
      <c r="B32" s="18"/>
      <c r="C32" s="24"/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/>
    </row>
    <row r="33" spans="1:18" ht="16.2" thickBot="1" x14ac:dyDescent="0.35">
      <c r="A33" s="16"/>
      <c r="B33" s="18"/>
      <c r="C33" s="24"/>
      <c r="D33" s="16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16.2" thickBot="1" x14ac:dyDescent="0.35">
      <c r="A34" s="16"/>
      <c r="B34" s="18"/>
      <c r="C34" s="24"/>
      <c r="D34" s="1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16.2" thickBot="1" x14ac:dyDescent="0.35">
      <c r="A35" s="16"/>
      <c r="B35" s="18"/>
      <c r="C35" s="24"/>
      <c r="D35" s="1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16.2" thickBot="1" x14ac:dyDescent="0.35">
      <c r="A36" s="16"/>
      <c r="B36" s="18"/>
      <c r="C36" s="24"/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16.2" thickBot="1" x14ac:dyDescent="0.35">
      <c r="A37" s="16"/>
      <c r="B37" s="18"/>
      <c r="C37" s="24"/>
      <c r="D37" s="1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16.2" thickBot="1" x14ac:dyDescent="0.35">
      <c r="A38" s="16"/>
      <c r="B38" s="18"/>
      <c r="C38" s="24"/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16.2" thickBot="1" x14ac:dyDescent="0.35">
      <c r="A39" s="16"/>
      <c r="B39" s="18"/>
      <c r="C39" s="24"/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16.2" thickBot="1" x14ac:dyDescent="0.35">
      <c r="A40" s="16"/>
      <c r="B40" s="18"/>
      <c r="C40" s="24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16.2" thickBot="1" x14ac:dyDescent="0.35">
      <c r="A41" s="16"/>
      <c r="B41" s="18"/>
      <c r="C41" s="24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16.2" thickBot="1" x14ac:dyDescent="0.35">
      <c r="A42" s="16"/>
      <c r="B42" s="18"/>
      <c r="C42" s="24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16.2" thickBot="1" x14ac:dyDescent="0.35">
      <c r="A43" s="16"/>
      <c r="B43" s="18"/>
      <c r="C43" s="24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16.2" thickBot="1" x14ac:dyDescent="0.35">
      <c r="A44" s="16"/>
      <c r="B44" s="18"/>
      <c r="C44" s="24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16.2" thickBot="1" x14ac:dyDescent="0.35">
      <c r="A45" s="16"/>
      <c r="B45" s="18"/>
      <c r="C45" s="24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6.2" thickBot="1" x14ac:dyDescent="0.35">
      <c r="A46" s="16"/>
      <c r="B46" s="18"/>
      <c r="C46" s="24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16.2" thickBot="1" x14ac:dyDescent="0.35">
      <c r="A47" s="16"/>
      <c r="B47" s="18"/>
      <c r="C47" s="24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16.2" thickBot="1" x14ac:dyDescent="0.35">
      <c r="A48" s="16"/>
      <c r="B48" s="18"/>
      <c r="C48" s="24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16.2" thickBot="1" x14ac:dyDescent="0.35">
      <c r="A49" s="16"/>
      <c r="B49" s="18"/>
      <c r="C49" s="24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6.2" thickBot="1" x14ac:dyDescent="0.35">
      <c r="A50" s="16"/>
      <c r="B50" s="18"/>
      <c r="C50" s="24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16.2" thickBot="1" x14ac:dyDescent="0.35">
      <c r="A51" s="16"/>
      <c r="B51" s="18"/>
      <c r="C51" s="24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6.2" thickBot="1" x14ac:dyDescent="0.35">
      <c r="A52" s="16"/>
      <c r="B52" s="18"/>
      <c r="C52" s="24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6.2" thickBot="1" x14ac:dyDescent="0.35">
      <c r="A53" s="16"/>
      <c r="B53" s="18"/>
      <c r="C53" s="24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6.2" thickBot="1" x14ac:dyDescent="0.35">
      <c r="A54" s="16"/>
      <c r="B54" s="18"/>
      <c r="C54" s="24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16.2" thickBot="1" x14ac:dyDescent="0.35">
      <c r="A55" s="16"/>
      <c r="B55" s="18"/>
      <c r="C55" s="24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6.2" thickBot="1" x14ac:dyDescent="0.35">
      <c r="A56" s="16"/>
      <c r="B56" s="18"/>
      <c r="C56" s="24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16.2" thickBot="1" x14ac:dyDescent="0.35">
      <c r="A57" s="16"/>
      <c r="B57" s="18"/>
      <c r="C57" s="24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16.2" thickBot="1" x14ac:dyDescent="0.35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6.2" thickBot="1" x14ac:dyDescent="0.35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6.2" thickBot="1" x14ac:dyDescent="0.35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6.2" thickBot="1" x14ac:dyDescent="0.35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6.2" thickBot="1" x14ac:dyDescent="0.35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6.2" thickBot="1" x14ac:dyDescent="0.35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6.2" thickBot="1" x14ac:dyDescent="0.35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6.2" thickBot="1" x14ac:dyDescent="0.35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6.2" thickBot="1" x14ac:dyDescent="0.35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.2" thickBot="1" x14ac:dyDescent="0.35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6.2" thickBot="1" x14ac:dyDescent="0.35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6.2" thickBot="1" x14ac:dyDescent="0.35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.2" thickBot="1" x14ac:dyDescent="0.35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.2" thickBot="1" x14ac:dyDescent="0.35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.2" thickBot="1" x14ac:dyDescent="0.35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.2" thickBot="1" x14ac:dyDescent="0.35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.2" thickBot="1" x14ac:dyDescent="0.35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.2" thickBot="1" x14ac:dyDescent="0.35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.2" thickBot="1" x14ac:dyDescent="0.35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.2" thickBot="1" x14ac:dyDescent="0.35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.2" thickBot="1" x14ac:dyDescent="0.35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.2" thickBot="1" x14ac:dyDescent="0.35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.2" thickBot="1" x14ac:dyDescent="0.35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.2" thickBot="1" x14ac:dyDescent="0.35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.2" thickBot="1" x14ac:dyDescent="0.35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.2" thickBot="1" x14ac:dyDescent="0.35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.2" thickBot="1" x14ac:dyDescent="0.35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2" thickBot="1" x14ac:dyDescent="0.35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.2" thickBot="1" x14ac:dyDescent="0.35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.2" thickBot="1" x14ac:dyDescent="0.35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.2" thickBot="1" x14ac:dyDescent="0.35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.2" thickBot="1" x14ac:dyDescent="0.35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2" thickBot="1" x14ac:dyDescent="0.35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2" thickBot="1" x14ac:dyDescent="0.35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2" thickBot="1" x14ac:dyDescent="0.35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2" thickBot="1" x14ac:dyDescent="0.35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2" thickBot="1" x14ac:dyDescent="0.35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2" thickBot="1" x14ac:dyDescent="0.35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2" thickBot="1" x14ac:dyDescent="0.35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2" thickBot="1" x14ac:dyDescent="0.35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2" thickBot="1" x14ac:dyDescent="0.35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2" thickBot="1" x14ac:dyDescent="0.35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2" thickBot="1" x14ac:dyDescent="0.35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2" thickBot="1" x14ac:dyDescent="0.35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2" thickBot="1" x14ac:dyDescent="0.35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2" thickBot="1" x14ac:dyDescent="0.35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2" thickBot="1" x14ac:dyDescent="0.35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2" thickBot="1" x14ac:dyDescent="0.35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2" thickBot="1" x14ac:dyDescent="0.35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2" thickBot="1" x14ac:dyDescent="0.35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2" thickBot="1" x14ac:dyDescent="0.35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2" thickBot="1" x14ac:dyDescent="0.35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2" thickBot="1" x14ac:dyDescent="0.35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2" thickBot="1" x14ac:dyDescent="0.35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2" thickBot="1" x14ac:dyDescent="0.35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2" thickBot="1" x14ac:dyDescent="0.35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2" thickBot="1" x14ac:dyDescent="0.35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2" thickBot="1" x14ac:dyDescent="0.3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2" thickBot="1" x14ac:dyDescent="0.3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2" thickBot="1" x14ac:dyDescent="0.3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2" thickBot="1" x14ac:dyDescent="0.3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2" thickBot="1" x14ac:dyDescent="0.3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2" thickBot="1" x14ac:dyDescent="0.3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2" thickBot="1" x14ac:dyDescent="0.3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2" thickBot="1" x14ac:dyDescent="0.3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2" thickBot="1" x14ac:dyDescent="0.3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2" thickBot="1" x14ac:dyDescent="0.3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2" thickBot="1" x14ac:dyDescent="0.3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2" thickBot="1" x14ac:dyDescent="0.3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2" thickBot="1" x14ac:dyDescent="0.3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2" thickBot="1" x14ac:dyDescent="0.3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2" thickBot="1" x14ac:dyDescent="0.3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2" thickBot="1" x14ac:dyDescent="0.3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2" thickBot="1" x14ac:dyDescent="0.3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2" thickBot="1" x14ac:dyDescent="0.3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2" thickBot="1" x14ac:dyDescent="0.3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2" thickBot="1" x14ac:dyDescent="0.3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2" thickBot="1" x14ac:dyDescent="0.3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2" thickBot="1" x14ac:dyDescent="0.3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2" thickBot="1" x14ac:dyDescent="0.3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2" thickBot="1" x14ac:dyDescent="0.3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2" thickBot="1" x14ac:dyDescent="0.3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2" thickBot="1" x14ac:dyDescent="0.3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2" thickBot="1" x14ac:dyDescent="0.3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2" thickBot="1" x14ac:dyDescent="0.3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2" thickBot="1" x14ac:dyDescent="0.3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2" thickBot="1" x14ac:dyDescent="0.3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2" thickBot="1" x14ac:dyDescent="0.3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2" thickBot="1" x14ac:dyDescent="0.3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2" thickBot="1" x14ac:dyDescent="0.3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2" thickBot="1" x14ac:dyDescent="0.3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2" thickBot="1" x14ac:dyDescent="0.3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2" thickBot="1" x14ac:dyDescent="0.3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2" thickBot="1" x14ac:dyDescent="0.3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2" thickBot="1" x14ac:dyDescent="0.3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2" thickBot="1" x14ac:dyDescent="0.3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2" thickBot="1" x14ac:dyDescent="0.3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2" thickBot="1" x14ac:dyDescent="0.3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2" thickBot="1" x14ac:dyDescent="0.3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2" thickBot="1" x14ac:dyDescent="0.3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2" thickBot="1" x14ac:dyDescent="0.3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2" thickBot="1" x14ac:dyDescent="0.3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2" thickBot="1" x14ac:dyDescent="0.3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2" thickBot="1" x14ac:dyDescent="0.3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2" thickBot="1" x14ac:dyDescent="0.3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2" thickBot="1" x14ac:dyDescent="0.3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2" thickBot="1" x14ac:dyDescent="0.3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2" thickBot="1" x14ac:dyDescent="0.3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2" thickBot="1" x14ac:dyDescent="0.3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2" thickBot="1" x14ac:dyDescent="0.3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2" thickBot="1" x14ac:dyDescent="0.3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2" thickBot="1" x14ac:dyDescent="0.3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2" thickBot="1" x14ac:dyDescent="0.3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2" thickBot="1" x14ac:dyDescent="0.3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2" thickBot="1" x14ac:dyDescent="0.3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2" thickBot="1" x14ac:dyDescent="0.3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2" thickBot="1" x14ac:dyDescent="0.3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2" thickBot="1" x14ac:dyDescent="0.3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2" thickBot="1" x14ac:dyDescent="0.3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2" thickBot="1" x14ac:dyDescent="0.3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2" thickBot="1" x14ac:dyDescent="0.3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2" thickBot="1" x14ac:dyDescent="0.3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2" thickBot="1" x14ac:dyDescent="0.3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2" thickBot="1" x14ac:dyDescent="0.3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2" thickBot="1" x14ac:dyDescent="0.3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2" thickBot="1" x14ac:dyDescent="0.3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2" thickBot="1" x14ac:dyDescent="0.3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2" thickBot="1" x14ac:dyDescent="0.3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2" thickBot="1" x14ac:dyDescent="0.3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2" thickBot="1" x14ac:dyDescent="0.3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2" thickBot="1" x14ac:dyDescent="0.3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2" thickBot="1" x14ac:dyDescent="0.3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2" thickBot="1" x14ac:dyDescent="0.3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2" thickBot="1" x14ac:dyDescent="0.3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2" thickBot="1" x14ac:dyDescent="0.3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2" thickBot="1" x14ac:dyDescent="0.3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2" thickBot="1" x14ac:dyDescent="0.3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2" thickBot="1" x14ac:dyDescent="0.3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2" thickBot="1" x14ac:dyDescent="0.3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2" thickBot="1" x14ac:dyDescent="0.3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2" thickBot="1" x14ac:dyDescent="0.3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2" thickBot="1" x14ac:dyDescent="0.3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2" thickBot="1" x14ac:dyDescent="0.3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2" thickBot="1" x14ac:dyDescent="0.3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2" thickBot="1" x14ac:dyDescent="0.3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2" thickBot="1" x14ac:dyDescent="0.3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2" thickBot="1" x14ac:dyDescent="0.3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2" thickBot="1" x14ac:dyDescent="0.3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2" thickBot="1" x14ac:dyDescent="0.3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2" thickBot="1" x14ac:dyDescent="0.3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2" thickBot="1" x14ac:dyDescent="0.3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2" thickBot="1" x14ac:dyDescent="0.3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2" thickBot="1" x14ac:dyDescent="0.3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2" thickBot="1" x14ac:dyDescent="0.3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2" thickBot="1" x14ac:dyDescent="0.3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2" thickBot="1" x14ac:dyDescent="0.3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2" thickBot="1" x14ac:dyDescent="0.3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2" thickBot="1" x14ac:dyDescent="0.3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2" thickBot="1" x14ac:dyDescent="0.3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2" thickBot="1" x14ac:dyDescent="0.3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2" thickBot="1" x14ac:dyDescent="0.3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2" thickBot="1" x14ac:dyDescent="0.3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2" thickBot="1" x14ac:dyDescent="0.3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2" thickBot="1" x14ac:dyDescent="0.3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2" thickBot="1" x14ac:dyDescent="0.3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2" thickBot="1" x14ac:dyDescent="0.3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2" thickBot="1" x14ac:dyDescent="0.3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2" thickBot="1" x14ac:dyDescent="0.3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2" thickBot="1" x14ac:dyDescent="0.3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2" thickBot="1" x14ac:dyDescent="0.3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2" thickBot="1" x14ac:dyDescent="0.3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2" thickBot="1" x14ac:dyDescent="0.3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2" thickBot="1" x14ac:dyDescent="0.3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2" thickBot="1" x14ac:dyDescent="0.3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2" thickBot="1" x14ac:dyDescent="0.3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2" thickBot="1" x14ac:dyDescent="0.3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2" thickBot="1" x14ac:dyDescent="0.3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2" thickBot="1" x14ac:dyDescent="0.3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2" thickBot="1" x14ac:dyDescent="0.3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2" thickBot="1" x14ac:dyDescent="0.3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2" thickBot="1" x14ac:dyDescent="0.3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2" thickBot="1" x14ac:dyDescent="0.3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2" thickBot="1" x14ac:dyDescent="0.3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2" thickBot="1" x14ac:dyDescent="0.3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2" thickBot="1" x14ac:dyDescent="0.3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2" thickBot="1" x14ac:dyDescent="0.3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2" thickBot="1" x14ac:dyDescent="0.3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2" thickBot="1" x14ac:dyDescent="0.3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2" thickBot="1" x14ac:dyDescent="0.3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2" thickBot="1" x14ac:dyDescent="0.3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2" thickBot="1" x14ac:dyDescent="0.3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2" thickBot="1" x14ac:dyDescent="0.3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2" thickBot="1" x14ac:dyDescent="0.3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2" thickBot="1" x14ac:dyDescent="0.3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CzkwlnRiKimlyfO1wwAcWOwbdcWDx/1Pd3KmlP1dwj2+VELxg03CnZAMko8m9LDa2ijlOYNALGLFqA9t5VS0vg==" saltValue="7uw1Vmm5O3o+ovERkGtDeA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topLeftCell="A7" workbookViewId="0">
      <selection activeCell="K47" sqref="K47"/>
    </sheetView>
  </sheetViews>
  <sheetFormatPr defaultRowHeight="15.6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10" max="10" width="35.19921875" customWidth="1"/>
  </cols>
  <sheetData>
    <row r="1" spans="1:11" ht="60" customHeight="1" x14ac:dyDescent="0.3">
      <c r="A1" s="30" t="s">
        <v>79</v>
      </c>
      <c r="B1" s="30"/>
      <c r="C1" s="31"/>
      <c r="D1" s="31"/>
      <c r="E1" s="31"/>
      <c r="F1" s="32"/>
      <c r="J1" t="s">
        <v>80</v>
      </c>
      <c r="K1" t="s">
        <v>81</v>
      </c>
    </row>
    <row r="2" spans="1:11" ht="39.9" customHeight="1" x14ac:dyDescent="0.3">
      <c r="A2" s="6" t="s">
        <v>22</v>
      </c>
      <c r="B2" s="27" t="s">
        <v>82</v>
      </c>
      <c r="C2" s="28"/>
      <c r="D2" s="28"/>
      <c r="E2" s="28"/>
      <c r="F2" s="29"/>
      <c r="J2" s="12" t="s">
        <v>83</v>
      </c>
      <c r="K2">
        <f>COUNTIF('2. ROSC Active'!C2:C251,J2)</f>
        <v>0</v>
      </c>
    </row>
    <row r="3" spans="1:11" ht="39.9" customHeight="1" x14ac:dyDescent="0.3">
      <c r="A3" s="8" t="s">
        <v>84</v>
      </c>
      <c r="B3" s="7" t="s">
        <v>85</v>
      </c>
      <c r="C3" s="7" t="s">
        <v>76</v>
      </c>
      <c r="D3" s="7" t="s">
        <v>86</v>
      </c>
      <c r="E3" s="7"/>
      <c r="F3" s="9"/>
      <c r="J3" s="12" t="s">
        <v>87</v>
      </c>
      <c r="K3">
        <f>COUNTIF('2. ROSC Active'!C2:C251,J3)</f>
        <v>0</v>
      </c>
    </row>
    <row r="4" spans="1:11" ht="39.9" customHeight="1" x14ac:dyDescent="0.3">
      <c r="A4" s="1" t="s">
        <v>88</v>
      </c>
      <c r="B4" s="6" t="s">
        <v>65</v>
      </c>
      <c r="C4" s="6" t="s">
        <v>89</v>
      </c>
      <c r="D4" s="6" t="s">
        <v>90</v>
      </c>
      <c r="E4" s="6" t="s">
        <v>43</v>
      </c>
      <c r="F4" s="10"/>
      <c r="J4" s="12" t="s">
        <v>91</v>
      </c>
      <c r="K4">
        <f>COUNTIF('2. ROSC Active'!C2:C251,J4)</f>
        <v>0</v>
      </c>
    </row>
    <row r="5" spans="1:11" ht="39.9" customHeight="1" x14ac:dyDescent="0.3">
      <c r="A5" s="1" t="s">
        <v>92</v>
      </c>
      <c r="B5" s="6" t="s">
        <v>93</v>
      </c>
      <c r="C5" s="6" t="s">
        <v>94</v>
      </c>
      <c r="D5" s="6" t="s">
        <v>39</v>
      </c>
      <c r="E5" s="6"/>
      <c r="F5" s="10"/>
      <c r="J5" s="12" t="s">
        <v>95</v>
      </c>
      <c r="K5">
        <f>COUNTIF('2. ROSC Active'!C2:C251,J5)</f>
        <v>0</v>
      </c>
    </row>
    <row r="6" spans="1:11" ht="39.9" customHeight="1" x14ac:dyDescent="0.3">
      <c r="A6" s="1" t="s">
        <v>96</v>
      </c>
      <c r="B6" s="6" t="s">
        <v>97</v>
      </c>
      <c r="C6" s="6" t="s">
        <v>98</v>
      </c>
      <c r="D6" s="6" t="s">
        <v>61</v>
      </c>
      <c r="E6" s="6"/>
      <c r="F6" s="10"/>
      <c r="J6" s="12" t="s">
        <v>51</v>
      </c>
      <c r="K6">
        <f>COUNTIF('2. ROSC Active'!C2:C251,J6)</f>
        <v>1</v>
      </c>
    </row>
    <row r="7" spans="1:11" ht="51" customHeight="1" x14ac:dyDescent="0.3">
      <c r="A7" s="1" t="s">
        <v>99</v>
      </c>
      <c r="B7" s="6" t="s">
        <v>100</v>
      </c>
      <c r="C7" s="6" t="s">
        <v>101</v>
      </c>
      <c r="D7" s="6" t="s">
        <v>102</v>
      </c>
      <c r="E7" s="6" t="s">
        <v>103</v>
      </c>
      <c r="F7" s="6" t="s">
        <v>104</v>
      </c>
      <c r="J7" s="12" t="s">
        <v>105</v>
      </c>
      <c r="K7">
        <f>COUNTIF('2. ROSC Active'!C2:C251,J7)</f>
        <v>0</v>
      </c>
    </row>
    <row r="8" spans="1:11" ht="48.75" customHeight="1" x14ac:dyDescent="0.3">
      <c r="A8" s="1" t="s">
        <v>106</v>
      </c>
      <c r="B8" s="6" t="s">
        <v>107</v>
      </c>
      <c r="C8" s="6" t="s">
        <v>108</v>
      </c>
      <c r="D8" s="7" t="s">
        <v>109</v>
      </c>
      <c r="E8" s="6" t="s">
        <v>110</v>
      </c>
      <c r="F8" s="6" t="s">
        <v>111</v>
      </c>
      <c r="J8" s="12" t="s">
        <v>112</v>
      </c>
      <c r="K8">
        <f>COUNTIF('2. ROSC Active'!C2:C251,J8)</f>
        <v>0</v>
      </c>
    </row>
    <row r="9" spans="1:11" ht="47.25" customHeight="1" x14ac:dyDescent="0.3">
      <c r="A9" s="1" t="s">
        <v>113</v>
      </c>
      <c r="B9" s="6" t="s">
        <v>114</v>
      </c>
      <c r="C9" s="6" t="s">
        <v>115</v>
      </c>
      <c r="D9" s="6" t="s">
        <v>116</v>
      </c>
      <c r="E9" s="6" t="s">
        <v>117</v>
      </c>
      <c r="F9" s="10"/>
      <c r="J9" s="12" t="s">
        <v>93</v>
      </c>
      <c r="K9">
        <f>COUNTIF('2. ROSC Active'!C2:C251,J9)</f>
        <v>0</v>
      </c>
    </row>
    <row r="10" spans="1:11" ht="39.9" customHeight="1" x14ac:dyDescent="0.3">
      <c r="A10" s="1" t="s">
        <v>118</v>
      </c>
      <c r="B10" s="6" t="s">
        <v>119</v>
      </c>
      <c r="C10" s="6" t="s">
        <v>120</v>
      </c>
      <c r="D10" s="6" t="s">
        <v>121</v>
      </c>
      <c r="E10" s="6" t="s">
        <v>73</v>
      </c>
      <c r="F10" s="10"/>
      <c r="J10" s="12" t="s">
        <v>94</v>
      </c>
      <c r="K10">
        <f>COUNTIF('2. ROSC Active'!C2:C251,J10)</f>
        <v>0</v>
      </c>
    </row>
    <row r="11" spans="1:11" ht="54.75" customHeight="1" x14ac:dyDescent="0.3">
      <c r="A11" s="1" t="s">
        <v>122</v>
      </c>
      <c r="B11" s="6" t="s">
        <v>123</v>
      </c>
      <c r="C11" s="6" t="s">
        <v>124</v>
      </c>
      <c r="D11" s="6" t="s">
        <v>125</v>
      </c>
      <c r="E11" s="6" t="s">
        <v>126</v>
      </c>
      <c r="F11" s="6" t="s">
        <v>69</v>
      </c>
      <c r="J11" s="12" t="s">
        <v>39</v>
      </c>
      <c r="K11">
        <f>COUNTIF('2. ROSC Active'!C2:C251,J11)</f>
        <v>2</v>
      </c>
    </row>
    <row r="12" spans="1:11" ht="39.9" customHeight="1" x14ac:dyDescent="0.3">
      <c r="A12" s="1" t="s">
        <v>127</v>
      </c>
      <c r="B12" s="6" t="s">
        <v>128</v>
      </c>
      <c r="C12" s="6" t="s">
        <v>129</v>
      </c>
      <c r="D12" s="6" t="s">
        <v>130</v>
      </c>
      <c r="E12" s="6" t="s">
        <v>55</v>
      </c>
      <c r="F12" s="10"/>
      <c r="J12" s="12" t="s">
        <v>98</v>
      </c>
      <c r="K12">
        <f>COUNTIF('2. ROSC Active'!C2:C251,J12)</f>
        <v>0</v>
      </c>
    </row>
    <row r="13" spans="1:11" ht="39.9" customHeight="1" x14ac:dyDescent="0.3">
      <c r="A13" s="1" t="s">
        <v>131</v>
      </c>
      <c r="B13" s="6" t="s">
        <v>47</v>
      </c>
      <c r="C13" s="6" t="s">
        <v>132</v>
      </c>
      <c r="D13" s="6"/>
      <c r="E13" s="6"/>
      <c r="F13" s="10"/>
      <c r="J13" s="12" t="s">
        <v>61</v>
      </c>
      <c r="K13">
        <f>COUNTIF('2. ROSC Active'!C2:C251,J13)</f>
        <v>1</v>
      </c>
    </row>
    <row r="14" spans="1:11" ht="39.9" customHeight="1" x14ac:dyDescent="0.3">
      <c r="A14" s="1" t="s">
        <v>133</v>
      </c>
      <c r="B14" s="6" t="s">
        <v>105</v>
      </c>
      <c r="C14" s="11" t="s">
        <v>95</v>
      </c>
      <c r="D14" s="6" t="s">
        <v>51</v>
      </c>
      <c r="E14" s="6" t="s">
        <v>112</v>
      </c>
      <c r="F14" s="10"/>
      <c r="J14" s="12" t="s">
        <v>97</v>
      </c>
      <c r="K14">
        <f>COUNTIF('2. ROSC Active'!C2:C251,J14)</f>
        <v>0</v>
      </c>
    </row>
    <row r="15" spans="1:11" ht="39.9" customHeight="1" x14ac:dyDescent="0.3">
      <c r="A15" s="1" t="s">
        <v>134</v>
      </c>
      <c r="B15" s="6" t="s">
        <v>135</v>
      </c>
      <c r="C15" s="6" t="s">
        <v>136</v>
      </c>
      <c r="D15" s="6"/>
      <c r="E15" s="6"/>
      <c r="F15" s="10"/>
      <c r="J15" s="12" t="s">
        <v>109</v>
      </c>
      <c r="K15">
        <f>COUNTIF('2. ROSC Active'!C2:C251,J15)</f>
        <v>0</v>
      </c>
    </row>
    <row r="16" spans="1:11" ht="39.9" customHeight="1" x14ac:dyDescent="0.3">
      <c r="A16" s="8" t="s">
        <v>137</v>
      </c>
      <c r="B16" s="7" t="s">
        <v>138</v>
      </c>
      <c r="C16" s="7"/>
      <c r="D16" s="7"/>
      <c r="E16" s="7"/>
      <c r="F16" s="10"/>
      <c r="J16" s="12" t="s">
        <v>108</v>
      </c>
      <c r="K16">
        <f>COUNTIF('2. ROSC Active'!C2:C251,J16)</f>
        <v>0</v>
      </c>
    </row>
    <row r="17" spans="1:11" ht="39.9" customHeight="1" x14ac:dyDescent="0.3">
      <c r="A17" s="8" t="s">
        <v>139</v>
      </c>
      <c r="B17" s="6" t="s">
        <v>83</v>
      </c>
      <c r="C17" s="6" t="s">
        <v>87</v>
      </c>
      <c r="D17" s="6" t="s">
        <v>91</v>
      </c>
      <c r="E17" s="6"/>
      <c r="F17" s="10"/>
      <c r="J17" s="12" t="s">
        <v>107</v>
      </c>
      <c r="K17">
        <f>COUNTIF('2. ROSC Active'!C2:C251,J17)</f>
        <v>0</v>
      </c>
    </row>
    <row r="18" spans="1:11" x14ac:dyDescent="0.3">
      <c r="J18" s="12" t="s">
        <v>111</v>
      </c>
      <c r="K18">
        <f>COUNTIF('2. ROSC Active'!C2:C251,J18)</f>
        <v>0</v>
      </c>
    </row>
    <row r="19" spans="1:11" x14ac:dyDescent="0.3">
      <c r="J19" s="12" t="s">
        <v>110</v>
      </c>
      <c r="K19">
        <f>COUNTIF('2. ROSC Active'!C2:C251,J19)</f>
        <v>0</v>
      </c>
    </row>
    <row r="20" spans="1:11" x14ac:dyDescent="0.3">
      <c r="J20" s="12" t="s">
        <v>121</v>
      </c>
      <c r="K20">
        <f>COUNTIF('2. ROSC Active'!C2:C251,J20)</f>
        <v>0</v>
      </c>
    </row>
    <row r="21" spans="1:11" x14ac:dyDescent="0.3">
      <c r="J21" s="12" t="s">
        <v>120</v>
      </c>
      <c r="K21">
        <f>COUNTIF('2. ROSC Active'!C2:C251,J21)</f>
        <v>0</v>
      </c>
    </row>
    <row r="22" spans="1:11" x14ac:dyDescent="0.3">
      <c r="J22" s="12" t="s">
        <v>119</v>
      </c>
      <c r="K22">
        <f>COUNTIF('2. ROSC Active'!C2:C251,J22)</f>
        <v>0</v>
      </c>
    </row>
    <row r="23" spans="1:11" x14ac:dyDescent="0.3">
      <c r="J23" s="12" t="s">
        <v>73</v>
      </c>
      <c r="K23">
        <f>COUNTIF('2. ROSC Active'!C2:C251,J23)</f>
        <v>2</v>
      </c>
    </row>
    <row r="24" spans="1:11" x14ac:dyDescent="0.3">
      <c r="J24" s="12" t="s">
        <v>128</v>
      </c>
      <c r="K24">
        <f>COUNTIF('2. ROSC Active'!C2:C251,J24)</f>
        <v>0</v>
      </c>
    </row>
    <row r="25" spans="1:11" x14ac:dyDescent="0.3">
      <c r="J25" s="12" t="s">
        <v>55</v>
      </c>
      <c r="K25">
        <f>COUNTIF('2. ROSC Active'!C2:C251,J25)</f>
        <v>1</v>
      </c>
    </row>
    <row r="26" spans="1:11" x14ac:dyDescent="0.3">
      <c r="J26" s="12" t="s">
        <v>130</v>
      </c>
      <c r="K26">
        <f>COUNTIF('2. ROSC Active'!C2:C251,J26)</f>
        <v>0</v>
      </c>
    </row>
    <row r="27" spans="1:11" x14ac:dyDescent="0.3">
      <c r="J27" s="12" t="s">
        <v>129</v>
      </c>
      <c r="K27">
        <f>COUNTIF('2. ROSC Active'!C2:C251,J27)</f>
        <v>0</v>
      </c>
    </row>
    <row r="28" spans="1:11" x14ac:dyDescent="0.3">
      <c r="J28" s="12" t="s">
        <v>126</v>
      </c>
      <c r="K28">
        <f>COUNTIF('2. ROSC Active'!C2:C251,J28)</f>
        <v>0</v>
      </c>
    </row>
    <row r="29" spans="1:11" x14ac:dyDescent="0.3">
      <c r="J29" s="12" t="s">
        <v>124</v>
      </c>
      <c r="K29">
        <f>COUNTIF('2. ROSC Active'!C2:C251,J29)</f>
        <v>0</v>
      </c>
    </row>
    <row r="30" spans="1:11" x14ac:dyDescent="0.3">
      <c r="J30" s="12" t="s">
        <v>125</v>
      </c>
      <c r="K30">
        <f>COUNTIF('2. ROSC Active'!C2:C251,J30)</f>
        <v>0</v>
      </c>
    </row>
    <row r="31" spans="1:11" x14ac:dyDescent="0.3">
      <c r="J31" s="12" t="s">
        <v>123</v>
      </c>
      <c r="K31">
        <f>COUNTIF('2. ROSC Active'!C2:C251,J31)</f>
        <v>0</v>
      </c>
    </row>
    <row r="32" spans="1:11" x14ac:dyDescent="0.3">
      <c r="J32" s="12" t="s">
        <v>69</v>
      </c>
      <c r="K32">
        <f>COUNTIF('2. ROSC Active'!C2:C251,J32)</f>
        <v>1</v>
      </c>
    </row>
    <row r="33" spans="10:11" x14ac:dyDescent="0.3">
      <c r="J33" s="12" t="s">
        <v>138</v>
      </c>
      <c r="K33">
        <f>COUNTIF('2. ROSC Active'!C2:C251,J33)</f>
        <v>0</v>
      </c>
    </row>
    <row r="34" spans="10:11" x14ac:dyDescent="0.3">
      <c r="J34" s="12" t="s">
        <v>76</v>
      </c>
      <c r="K34">
        <f>COUNTIF('2. ROSC Active'!C2:C251,J34)</f>
        <v>1</v>
      </c>
    </row>
    <row r="35" spans="10:11" x14ac:dyDescent="0.3">
      <c r="J35" s="12" t="s">
        <v>86</v>
      </c>
      <c r="K35">
        <f>COUNTIF('2. ROSC Active'!C2:C251,J35)</f>
        <v>0</v>
      </c>
    </row>
    <row r="36" spans="10:11" x14ac:dyDescent="0.3">
      <c r="J36" s="12" t="s">
        <v>85</v>
      </c>
      <c r="K36">
        <f>COUNTIF('2. ROSC Active'!C2:C251,J36)</f>
        <v>0</v>
      </c>
    </row>
    <row r="37" spans="10:11" x14ac:dyDescent="0.3">
      <c r="J37" s="12" t="s">
        <v>89</v>
      </c>
      <c r="K37">
        <f>COUNTIF('2. ROSC Active'!C2:C251,J37)</f>
        <v>0</v>
      </c>
    </row>
    <row r="38" spans="10:11" x14ac:dyDescent="0.3">
      <c r="J38" s="12" t="s">
        <v>90</v>
      </c>
      <c r="K38">
        <f>COUNTIF('2. ROSC Active'!C2:C251,J38)</f>
        <v>0</v>
      </c>
    </row>
    <row r="39" spans="10:11" x14ac:dyDescent="0.3">
      <c r="J39" s="12" t="s">
        <v>43</v>
      </c>
      <c r="K39">
        <f>COUNTIF('2. ROSC Active'!C2:C251,J39)</f>
        <v>1</v>
      </c>
    </row>
    <row r="40" spans="10:11" x14ac:dyDescent="0.3">
      <c r="J40" s="12" t="s">
        <v>65</v>
      </c>
      <c r="K40">
        <f>COUNTIF('2. ROSC Active'!C2:C251,J40)</f>
        <v>1</v>
      </c>
    </row>
    <row r="41" spans="10:11" x14ac:dyDescent="0.3">
      <c r="J41" s="12" t="s">
        <v>102</v>
      </c>
      <c r="K41">
        <f>COUNTIF('2. ROSC Active'!C2:C251,J41)</f>
        <v>0</v>
      </c>
    </row>
    <row r="42" spans="10:11" x14ac:dyDescent="0.3">
      <c r="J42" s="12" t="s">
        <v>140</v>
      </c>
      <c r="K42">
        <f>COUNTIF('2. ROSC Active'!C2:C251,J42)</f>
        <v>0</v>
      </c>
    </row>
    <row r="43" spans="10:11" x14ac:dyDescent="0.3">
      <c r="J43" s="12" t="s">
        <v>104</v>
      </c>
      <c r="K43">
        <f>COUNTIF('2. ROSC Active'!C2:C251,J43)</f>
        <v>0</v>
      </c>
    </row>
    <row r="44" spans="10:11" x14ac:dyDescent="0.3">
      <c r="J44" s="12" t="s">
        <v>101</v>
      </c>
      <c r="K44">
        <f>COUNTIF('2. ROSC Active'!C2:C251,J44)</f>
        <v>0</v>
      </c>
    </row>
    <row r="45" spans="10:11" x14ac:dyDescent="0.3">
      <c r="J45" s="12" t="s">
        <v>103</v>
      </c>
      <c r="K45">
        <f>COUNTIF('2. ROSC Active'!C2:C251,J45)</f>
        <v>0</v>
      </c>
    </row>
    <row r="46" spans="10:11" x14ac:dyDescent="0.3">
      <c r="J46" s="12" t="s">
        <v>117</v>
      </c>
      <c r="K46">
        <f>COUNTIF('2. ROSC Active'!C2:C251,J46)</f>
        <v>0</v>
      </c>
    </row>
    <row r="47" spans="10:11" x14ac:dyDescent="0.3">
      <c r="J47" s="12" t="s">
        <v>115</v>
      </c>
      <c r="K47">
        <f>COUNTIF('2. ROSC Active'!C2:C251,J47)</f>
        <v>0</v>
      </c>
    </row>
    <row r="48" spans="10:11" x14ac:dyDescent="0.3">
      <c r="J48" s="12" t="s">
        <v>114</v>
      </c>
      <c r="K48">
        <f>COUNTIF('2. ROSC Active'!C2:C251,J48)</f>
        <v>0</v>
      </c>
    </row>
    <row r="49" spans="10:11" x14ac:dyDescent="0.3">
      <c r="J49" s="12" t="s">
        <v>116</v>
      </c>
      <c r="K49">
        <f>COUNTIF('2. ROSC Active'!C2:C251,J49)</f>
        <v>0</v>
      </c>
    </row>
    <row r="50" spans="10:11" x14ac:dyDescent="0.3">
      <c r="J50" s="12" t="s">
        <v>47</v>
      </c>
      <c r="K50">
        <f>COUNTIF('2. ROSC Active'!C2:C251,J50)</f>
        <v>1</v>
      </c>
    </row>
    <row r="51" spans="10:11" x14ac:dyDescent="0.3">
      <c r="J51" s="12" t="s">
        <v>132</v>
      </c>
      <c r="K51">
        <f>COUNTIF('2. ROSC Active'!C2:C251,J51)</f>
        <v>0</v>
      </c>
    </row>
    <row r="52" spans="10:11" x14ac:dyDescent="0.3">
      <c r="J52" s="12" t="s">
        <v>135</v>
      </c>
      <c r="K52">
        <f>COUNTIF('2. ROSC Active'!C2:C251,J52)</f>
        <v>0</v>
      </c>
    </row>
    <row r="53" spans="10:11" x14ac:dyDescent="0.3">
      <c r="J53" s="12" t="s">
        <v>136</v>
      </c>
      <c r="K53">
        <f>COUNTIF('2. ROSC Active'!C2:C251,J53)</f>
        <v>0</v>
      </c>
    </row>
    <row r="55" spans="10:11" x14ac:dyDescent="0.3">
      <c r="J55" s="12" t="s">
        <v>141</v>
      </c>
      <c r="K55">
        <f>SUM(K2:K53)</f>
        <v>12</v>
      </c>
    </row>
    <row r="56" spans="10:11" x14ac:dyDescent="0.3">
      <c r="J56" s="12" t="s">
        <v>142</v>
      </c>
      <c r="K56">
        <f>COUNTIF(K2:K53, "&gt;0")</f>
        <v>10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20" ma:contentTypeDescription="Create a new document." ma:contentTypeScope="" ma:versionID="f88987b7b7159f1a98b450c4fe1a5fcd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ed5d2d981ee420546beda955534cb85c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F31C2FC-67BE-4213-AA0F-60BEA03821A5}"/>
</file>

<file path=customXml/itemProps2.xml><?xml version="1.0" encoding="utf-8"?>
<ds:datastoreItem xmlns:ds="http://schemas.openxmlformats.org/officeDocument/2006/customXml" ds:itemID="{2B16C8B0-C578-40E9-A2CC-5A43964C536D}"/>
</file>

<file path=customXml/itemProps3.xml><?xml version="1.0" encoding="utf-8"?>
<ds:datastoreItem xmlns:ds="http://schemas.openxmlformats.org/officeDocument/2006/customXml" ds:itemID="{D63FD372-A78C-4072-AF6A-EA5B6D36AE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Staff</cp:lastModifiedBy>
  <cp:revision/>
  <dcterms:created xsi:type="dcterms:W3CDTF">2022-05-19T17:55:56Z</dcterms:created>
  <dcterms:modified xsi:type="dcterms:W3CDTF">2025-08-21T20:48:29Z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