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LL SOUTHERN\PREVENTION\ROSC\FY26\St. Clair County\Membership Items and Info\"/>
    </mc:Choice>
  </mc:AlternateContent>
  <xr:revisionPtr revIDLastSave="0" documentId="13_ncr:1_{E593C12E-4EFD-421E-96A6-2E510597B25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. Cover Sheet" sheetId="2" r:id="rId1"/>
    <sheet name="2. ROSC Active" sheetId="3" r:id="rId2"/>
    <sheet name="Sheet1" sheetId="5" r:id="rId3"/>
    <sheet name="3. Sector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<sst xmlns="http://schemas.openxmlformats.org/spreadsheetml/2006/main" count="221" uniqueCount="146">
  <si>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</si>
  <si>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</si>
  <si>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</si>
  <si>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</si>
  <si>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</si>
  <si>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</si>
  <si>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</si>
  <si>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</si>
  <si>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</si>
  <si>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</si>
  <si>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</si>
  <si>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</si>
  <si>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</si>
  <si>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</si>
  <si>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</si>
  <si>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</si>
  <si>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</si>
  <si>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</si>
  <si>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</si>
  <si>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</si>
  <si>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</si>
  <si>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</si>
  <si>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</si>
  <si>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</si>
  <si>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</si>
  <si>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</si>
  <si>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</si>
  <si>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</si>
  <si>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</si>
  <si>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</si>
  <si>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</si>
  <si>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</si>
  <si>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</si>
  <si>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</si>
  <si>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</si>
  <si>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</si>
  <si>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</si>
  <si>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</si>
  <si>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</si>
  <si>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</si>
  <si>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</si>
  <si>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</si>
  <si>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</si>
  <si>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</si>
  <si>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</si>
  <si>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</si>
  <si>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</si>
  <si>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</si>
  <si>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</si>
  <si>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</si>
  <si>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</si>
  <si>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</si>
  <si>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</si>
  <si>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</si>
  <si>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</si>
  <si>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</si>
  <si>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</si>
  <si>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</si>
  <si>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</si>
  <si>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</si>
  <si>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</si>
  <si>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</si>
  <si>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</si>
  <si>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</si>
  <si>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</si>
  <si>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</si>
  <si>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</si>
  <si>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</si>
  <si>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</si>
  <si>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</si>
  <si>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</si>
  <si>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</si>
  <si>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</si>
  <si>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</si>
  <si>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</si>
  <si>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</si>
  <si>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</si>
  <si>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</si>
  <si>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</si>
  <si>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</si>
  <si>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</si>
  <si>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</si>
  <si>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</si>
  <si>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</si>
  <si>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</si>
  <si>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</si>
  <si>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</si>
  <si>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</si>
  <si>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</si>
  <si>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</si>
  <si>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</si>
  <si>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</si>
  <si>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</si>
  <si>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</si>
  <si>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</si>
  <si>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</si>
  <si>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</si>
  <si>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</si>
  <si>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</si>
  <si>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</si>
  <si>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</si>
  <si>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</si>
  <si>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St. Clair County ROSC</t>
  </si>
  <si>
    <t>Chestnut Health Systems</t>
  </si>
  <si>
    <t>50 Northgate Industrial Drive Granite City, IL 62040</t>
  </si>
  <si>
    <t>Daniel Hutchison</t>
  </si>
  <si>
    <t>St. Clair County, IL</t>
  </si>
  <si>
    <t>Angella Holloway</t>
  </si>
  <si>
    <t>Carson Conn</t>
  </si>
  <si>
    <t>Dustin Pearcy</t>
  </si>
  <si>
    <t>Jason Farley</t>
  </si>
  <si>
    <t>Joe Jackson</t>
  </si>
  <si>
    <t>Kirstn Peterson</t>
  </si>
  <si>
    <t>Kylie Asbury</t>
  </si>
  <si>
    <t>Mark Knott</t>
  </si>
  <si>
    <t>Michael Luther</t>
  </si>
  <si>
    <t>Robyn Robinson</t>
  </si>
  <si>
    <t>Tawana Howard</t>
  </si>
  <si>
    <t>Tracy Dones</t>
  </si>
  <si>
    <t>Chestnut Health Systems SCC ROSC Coordinator</t>
  </si>
  <si>
    <t>Amare, nfp</t>
  </si>
  <si>
    <t xml:space="preserve">Chestnut Health Systems  </t>
  </si>
  <si>
    <t>Oxford House, Inc.</t>
  </si>
  <si>
    <t>St. Clair County 708 Mental Health Board</t>
  </si>
  <si>
    <t>Our Brother's Keeper</t>
  </si>
  <si>
    <t>ST. Clair County Health Department</t>
  </si>
  <si>
    <t>Chestnut Health Systems Mad Co ROSC Coord.</t>
  </si>
  <si>
    <t>Chestnut Health Systems OEND/DOPP</t>
  </si>
  <si>
    <t>Comprehensive Behavioral Health</t>
  </si>
  <si>
    <t xml:space="preserve">Chestnut/CCE Faith &amp; Recovery Initiative </t>
  </si>
  <si>
    <t>Conswala Jones /Angella Holloway</t>
  </si>
  <si>
    <t>CJ (618) 381-4754 /AH: (618) 381-6556</t>
  </si>
  <si>
    <t>cdjones@chestnut.org / aholloway@chestnut.org</t>
  </si>
  <si>
    <t>ddhutchison@chestnut.org / (618) 792-8507</t>
  </si>
  <si>
    <t>Ashley Ramos</t>
  </si>
  <si>
    <t>Gateway Foundation</t>
  </si>
  <si>
    <t>Conswala Jones</t>
  </si>
  <si>
    <t>Chestnut Health Systems St. Clair County ROSC</t>
  </si>
  <si>
    <t>Dusty Hanner</t>
  </si>
  <si>
    <t>Greg Norkus</t>
  </si>
  <si>
    <t>St. Clair County Probation Director</t>
  </si>
  <si>
    <t>Tyrone Hill</t>
  </si>
  <si>
    <t>Amare, nfp Associate Director</t>
  </si>
  <si>
    <t>Amare, nfp Executive Director</t>
  </si>
  <si>
    <t>Violette Book</t>
  </si>
  <si>
    <t>no longer at Amare, can remove from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</si>
</sst>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A17" sqref="A17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 t="s">
        <v>102</v>
      </c>
    </row>
    <row r="2" spans="1:2" ht="33" customHeight="1" x14ac:dyDescent="0.35">
      <c r="A2" s="2" t="s">
        <v>2</v>
      </c>
      <c r="B2" s="14" t="s">
        <v>103</v>
      </c>
    </row>
    <row r="3" spans="1:2" ht="33" customHeight="1" x14ac:dyDescent="0.35">
      <c r="A3" s="5" t="s">
        <v>3</v>
      </c>
      <c r="B3" s="13" t="s">
        <v>104</v>
      </c>
    </row>
    <row r="4" spans="1:2" ht="33" customHeight="1" x14ac:dyDescent="0.35">
      <c r="A4" s="2" t="s">
        <v>13</v>
      </c>
      <c r="B4" s="14" t="s">
        <v>130</v>
      </c>
    </row>
    <row r="5" spans="1:2" ht="33" customHeight="1" x14ac:dyDescent="0.35">
      <c r="A5" s="5" t="s">
        <v>14</v>
      </c>
      <c r="B5" s="13" t="s">
        <v>131</v>
      </c>
    </row>
    <row r="6" spans="1:2" ht="33" customHeight="1" x14ac:dyDescent="0.35">
      <c r="A6" s="2" t="s">
        <v>15</v>
      </c>
      <c r="B6" s="14" t="s">
        <v>132</v>
      </c>
    </row>
    <row r="7" spans="1:2" ht="33" customHeight="1" x14ac:dyDescent="0.35">
      <c r="A7" s="5" t="s">
        <v>12</v>
      </c>
      <c r="B7" s="13" t="s">
        <v>105</v>
      </c>
    </row>
    <row r="8" spans="1:2" ht="33" customHeight="1" x14ac:dyDescent="0.35">
      <c r="A8" s="3" t="s">
        <v>11</v>
      </c>
      <c r="B8" s="14" t="s">
        <v>133</v>
      </c>
    </row>
    <row r="9" spans="1:2" ht="33" customHeight="1" x14ac:dyDescent="0.35">
      <c r="A9" s="5" t="s">
        <v>4</v>
      </c>
      <c r="B9" s="13" t="s">
        <v>106</v>
      </c>
    </row>
    <row r="10" spans="1:2" ht="33" customHeight="1" x14ac:dyDescent="0.35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M10" sqref="M10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5" thickBot="1" x14ac:dyDescent="0.4">
      <c r="A2" s="16" t="s">
        <v>107</v>
      </c>
      <c r="B2" s="18">
        <v>45867</v>
      </c>
      <c r="C2" s="24" t="s">
        <v>20</v>
      </c>
      <c r="D2" s="16" t="s">
        <v>119</v>
      </c>
      <c r="E2" s="15">
        <v>1</v>
      </c>
      <c r="F2" s="15">
        <v>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2</v>
      </c>
      <c r="R2" s="25"/>
    </row>
    <row r="3" spans="1:18" ht="47" thickBot="1" x14ac:dyDescent="0.4">
      <c r="A3" s="16" t="s">
        <v>134</v>
      </c>
      <c r="B3" s="18">
        <v>45889</v>
      </c>
      <c r="C3" s="24" t="s">
        <v>71</v>
      </c>
      <c r="D3" s="16" t="s">
        <v>135</v>
      </c>
      <c r="E3" s="15"/>
      <c r="F3" s="15">
        <v>1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31.5" thickBot="1" x14ac:dyDescent="0.4">
      <c r="A4" s="16" t="s">
        <v>108</v>
      </c>
      <c r="B4" s="18">
        <v>45867</v>
      </c>
      <c r="C4" s="24" t="s">
        <v>18</v>
      </c>
      <c r="D4" s="16" t="s">
        <v>143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31.5" thickBot="1" x14ac:dyDescent="0.4">
      <c r="A5" s="16" t="s">
        <v>136</v>
      </c>
      <c r="B5" s="18">
        <v>45880</v>
      </c>
      <c r="C5" s="24" t="s">
        <v>18</v>
      </c>
      <c r="D5" s="16" t="s">
        <v>137</v>
      </c>
      <c r="E5" s="15"/>
      <c r="F5" s="15">
        <v>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31.5" thickBot="1" x14ac:dyDescent="0.4">
      <c r="A6" s="16" t="s">
        <v>105</v>
      </c>
      <c r="B6" s="18">
        <v>45867</v>
      </c>
      <c r="C6" s="24" t="s">
        <v>20</v>
      </c>
      <c r="D6" s="16" t="s">
        <v>121</v>
      </c>
      <c r="E6" s="15">
        <v>1</v>
      </c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/>
    </row>
    <row r="7" spans="1:18" ht="31.5" thickBot="1" x14ac:dyDescent="0.4">
      <c r="A7" s="16" t="s">
        <v>109</v>
      </c>
      <c r="B7" s="18">
        <v>45867</v>
      </c>
      <c r="C7" s="24" t="s">
        <v>19</v>
      </c>
      <c r="D7" s="16" t="s">
        <v>122</v>
      </c>
      <c r="E7" s="15">
        <v>1</v>
      </c>
      <c r="F7" s="15">
        <v>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2</v>
      </c>
      <c r="R7" s="25"/>
    </row>
    <row r="8" spans="1:18" ht="31.5" thickBot="1" x14ac:dyDescent="0.4">
      <c r="A8" s="16" t="s">
        <v>138</v>
      </c>
      <c r="B8" s="18">
        <v>45889</v>
      </c>
      <c r="C8" s="24" t="s">
        <v>84</v>
      </c>
      <c r="D8" s="16" t="s">
        <v>127</v>
      </c>
      <c r="E8" s="15"/>
      <c r="F8" s="15">
        <v>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1.5" thickBot="1" x14ac:dyDescent="0.4">
      <c r="A9" s="16" t="s">
        <v>139</v>
      </c>
      <c r="B9" s="18">
        <v>45867</v>
      </c>
      <c r="C9" s="24" t="s">
        <v>46</v>
      </c>
      <c r="D9" s="16" t="s">
        <v>140</v>
      </c>
      <c r="E9" s="15"/>
      <c r="F9" s="15">
        <v>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1.5" thickBot="1" x14ac:dyDescent="0.4">
      <c r="A10" s="16" t="s">
        <v>110</v>
      </c>
      <c r="B10" s="18">
        <v>45867</v>
      </c>
      <c r="C10" s="24" t="s">
        <v>18</v>
      </c>
      <c r="D10" s="16" t="s">
        <v>120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 t="s">
        <v>145</v>
      </c>
    </row>
    <row r="11" spans="1:18" ht="31.5" thickBot="1" x14ac:dyDescent="0.4">
      <c r="A11" s="16" t="s">
        <v>111</v>
      </c>
      <c r="B11" s="18">
        <v>45867</v>
      </c>
      <c r="C11" s="24" t="s">
        <v>36</v>
      </c>
      <c r="D11" s="16" t="s">
        <v>123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1.5" thickBot="1" x14ac:dyDescent="0.4">
      <c r="A12" s="16" t="s">
        <v>112</v>
      </c>
      <c r="B12" s="18">
        <v>45867</v>
      </c>
      <c r="C12" s="24" t="s">
        <v>72</v>
      </c>
      <c r="D12" s="16" t="s">
        <v>124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/>
    </row>
    <row r="13" spans="1:18" ht="31.5" thickBot="1" x14ac:dyDescent="0.4">
      <c r="A13" s="16" t="s">
        <v>113</v>
      </c>
      <c r="B13" s="18">
        <v>45867</v>
      </c>
      <c r="C13" s="24" t="s">
        <v>35</v>
      </c>
      <c r="D13" s="16" t="s">
        <v>125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1.5" thickBot="1" x14ac:dyDescent="0.4">
      <c r="A14" s="16" t="s">
        <v>114</v>
      </c>
      <c r="B14" s="18">
        <v>45867</v>
      </c>
      <c r="C14" s="24" t="s">
        <v>20</v>
      </c>
      <c r="D14" s="16" t="s">
        <v>126</v>
      </c>
      <c r="E14" s="15">
        <v>1</v>
      </c>
      <c r="F14" s="15"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25"/>
    </row>
    <row r="15" spans="1:18" ht="31.5" thickBot="1" x14ac:dyDescent="0.4">
      <c r="A15" s="16" t="s">
        <v>115</v>
      </c>
      <c r="B15" s="18">
        <v>45867</v>
      </c>
      <c r="C15" s="24" t="s">
        <v>84</v>
      </c>
      <c r="D15" s="16" t="s">
        <v>127</v>
      </c>
      <c r="E15" s="15">
        <v>1</v>
      </c>
      <c r="F15" s="15">
        <v>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2</v>
      </c>
      <c r="R15" s="25"/>
    </row>
    <row r="16" spans="1:18" ht="31.5" thickBot="1" x14ac:dyDescent="0.4">
      <c r="A16" s="16" t="s">
        <v>116</v>
      </c>
      <c r="B16" s="18">
        <v>45867</v>
      </c>
      <c r="C16" s="24" t="s">
        <v>34</v>
      </c>
      <c r="D16" s="16" t="s">
        <v>128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31.5" thickBot="1" x14ac:dyDescent="0.4">
      <c r="A17" s="16" t="s">
        <v>117</v>
      </c>
      <c r="B17" s="18">
        <v>45867</v>
      </c>
      <c r="C17" s="24" t="s">
        <v>35</v>
      </c>
      <c r="D17" s="16" t="s">
        <v>125</v>
      </c>
      <c r="E17" s="15">
        <v>1</v>
      </c>
      <c r="F17" s="15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2</v>
      </c>
      <c r="R17" s="25"/>
    </row>
    <row r="18" spans="1:18" ht="31.5" thickBot="1" x14ac:dyDescent="0.4">
      <c r="A18" s="16" t="s">
        <v>118</v>
      </c>
      <c r="B18" s="18">
        <v>45867</v>
      </c>
      <c r="C18" s="24" t="s">
        <v>23</v>
      </c>
      <c r="D18" s="16" t="s">
        <v>129</v>
      </c>
      <c r="E18" s="15">
        <v>1</v>
      </c>
      <c r="F18" s="15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31.5" thickBot="1" x14ac:dyDescent="0.4">
      <c r="A19" s="16" t="s">
        <v>141</v>
      </c>
      <c r="B19" s="18">
        <v>45889</v>
      </c>
      <c r="C19" s="24" t="s">
        <v>18</v>
      </c>
      <c r="D19" s="16" t="s">
        <v>142</v>
      </c>
      <c r="E19" s="15"/>
      <c r="F19" s="15">
        <v>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31.5" thickBot="1" x14ac:dyDescent="0.4">
      <c r="A20" s="16" t="s">
        <v>144</v>
      </c>
      <c r="B20" s="18">
        <v>45889</v>
      </c>
      <c r="C20" s="24" t="s">
        <v>84</v>
      </c>
      <c r="D20" s="16" t="s">
        <v>127</v>
      </c>
      <c r="E20" s="15"/>
      <c r="F20" s="15">
        <v>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16" thickBot="1" x14ac:dyDescent="0.4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" thickBot="1" x14ac:dyDescent="0.4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" thickBot="1" x14ac:dyDescent="0.4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" thickBot="1" x14ac:dyDescent="0.4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" thickBot="1" x14ac:dyDescent="0.4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" thickBot="1" x14ac:dyDescent="0.4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" thickBot="1" x14ac:dyDescent="0.4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" thickBot="1" x14ac:dyDescent="0.4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" thickBot="1" x14ac:dyDescent="0.4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" thickBot="1" x14ac:dyDescent="0.4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" thickBot="1" x14ac:dyDescent="0.4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" thickBot="1" x14ac:dyDescent="0.4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" thickBot="1" x14ac:dyDescent="0.4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" thickBot="1" x14ac:dyDescent="0.4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" thickBot="1" x14ac:dyDescent="0.4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" thickBot="1" x14ac:dyDescent="0.4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" thickBot="1" x14ac:dyDescent="0.4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" thickBot="1" x14ac:dyDescent="0.4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" thickBot="1" x14ac:dyDescent="0.4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" thickBot="1" x14ac:dyDescent="0.4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" thickBot="1" x14ac:dyDescent="0.4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" thickBot="1" x14ac:dyDescent="0.4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" thickBot="1" x14ac:dyDescent="0.4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" thickBot="1" x14ac:dyDescent="0.4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" thickBot="1" x14ac:dyDescent="0.4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" thickBot="1" x14ac:dyDescent="0.4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" thickBot="1" x14ac:dyDescent="0.4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" thickBot="1" x14ac:dyDescent="0.4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" thickBot="1" x14ac:dyDescent="0.4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" thickBot="1" x14ac:dyDescent="0.4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" thickBot="1" x14ac:dyDescent="0.4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" thickBot="1" x14ac:dyDescent="0.4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" thickBot="1" x14ac:dyDescent="0.4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" thickBot="1" x14ac:dyDescent="0.4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" thickBot="1" x14ac:dyDescent="0.4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" thickBot="1" x14ac:dyDescent="0.4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" thickBot="1" x14ac:dyDescent="0.4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" thickBot="1" x14ac:dyDescent="0.4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" thickBot="1" x14ac:dyDescent="0.4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" thickBot="1" x14ac:dyDescent="0.4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" thickBot="1" x14ac:dyDescent="0.4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" thickBot="1" x14ac:dyDescent="0.4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" thickBot="1" x14ac:dyDescent="0.4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" thickBot="1" x14ac:dyDescent="0.4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" thickBot="1" x14ac:dyDescent="0.4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" thickBot="1" x14ac:dyDescent="0.4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" thickBot="1" x14ac:dyDescent="0.4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" thickBot="1" x14ac:dyDescent="0.4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" thickBot="1" x14ac:dyDescent="0.4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" thickBot="1" x14ac:dyDescent="0.4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" thickBot="1" x14ac:dyDescent="0.4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" thickBot="1" x14ac:dyDescent="0.4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" thickBot="1" x14ac:dyDescent="0.4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" thickBot="1" x14ac:dyDescent="0.4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" thickBot="1" x14ac:dyDescent="0.4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" thickBot="1" x14ac:dyDescent="0.4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" thickBot="1" x14ac:dyDescent="0.4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" thickBot="1" x14ac:dyDescent="0.4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E759-FE94-442E-8482-CF2E9E1243B4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1</v>
      </c>
    </row>
    <row r="16" spans="1:11" ht="39.9" customHeight="1" x14ac:dyDescent="0.3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5">
      <c r="J18" s="12" t="s">
        <v>67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2</v>
      </c>
    </row>
    <row r="21" spans="1:11" x14ac:dyDescent="0.35">
      <c r="J21" s="12" t="s">
        <v>40</v>
      </c>
      <c r="K21">
        <f>COUNTIF('2. ROSC Active'!C2:C251,J21)</f>
        <v>0</v>
      </c>
    </row>
    <row r="22" spans="1:11" x14ac:dyDescent="0.35">
      <c r="J22" s="12" t="s">
        <v>34</v>
      </c>
      <c r="K22">
        <f>COUNTIF('2. ROSC Active'!C2:C251,J22)</f>
        <v>1</v>
      </c>
    </row>
    <row r="23" spans="1:11" x14ac:dyDescent="0.35">
      <c r="J23" s="12" t="s">
        <v>59</v>
      </c>
      <c r="K23">
        <f>COUNTIF('2. ROSC Active'!C2:C251,J23)</f>
        <v>0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61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1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0</v>
      </c>
    </row>
    <row r="30" spans="1:11" x14ac:dyDescent="0.35">
      <c r="J30" s="12" t="s">
        <v>39</v>
      </c>
      <c r="K30">
        <f>COUNTIF('2. ROSC Active'!C2:C251,J30)</f>
        <v>0</v>
      </c>
    </row>
    <row r="31" spans="1:11" x14ac:dyDescent="0.35">
      <c r="J31" s="12" t="s">
        <v>37</v>
      </c>
      <c r="K31">
        <f>COUNTIF('2. ROSC Active'!C2:C251,J31)</f>
        <v>0</v>
      </c>
    </row>
    <row r="32" spans="1:11" x14ac:dyDescent="0.35">
      <c r="J32" s="12" t="s">
        <v>60</v>
      </c>
      <c r="K32">
        <f>COUNTIF('2. ROSC Active'!C2:C251,J32)</f>
        <v>0</v>
      </c>
    </row>
    <row r="33" spans="10:11" x14ac:dyDescent="0.35">
      <c r="J33" s="12" t="s">
        <v>82</v>
      </c>
      <c r="K33">
        <f>COUNTIF('2. ROSC Active'!C2:C251,J33)</f>
        <v>0</v>
      </c>
    </row>
    <row r="34" spans="10:11" x14ac:dyDescent="0.35">
      <c r="J34" s="12" t="s">
        <v>75</v>
      </c>
      <c r="K34">
        <f>COUNTIF('2. ROSC Active'!C2:C251,J34)</f>
        <v>0</v>
      </c>
    </row>
    <row r="35" spans="10:11" x14ac:dyDescent="0.35">
      <c r="J35" s="12" t="s">
        <v>76</v>
      </c>
      <c r="K35">
        <f>COUNTIF('2. ROSC Active'!C2:C251,J35)</f>
        <v>0</v>
      </c>
    </row>
    <row r="36" spans="10:11" x14ac:dyDescent="0.35">
      <c r="J36" s="12" t="s">
        <v>74</v>
      </c>
      <c r="K36">
        <f>COUNTIF('2. ROSC Active'!C2:C251,J36)</f>
        <v>0</v>
      </c>
    </row>
    <row r="37" spans="10:11" x14ac:dyDescent="0.35">
      <c r="J37" s="12" t="s">
        <v>66</v>
      </c>
      <c r="K37">
        <f>COUNTIF('2. ROSC Active'!C2:C251,J37)</f>
        <v>0</v>
      </c>
    </row>
    <row r="38" spans="10:11" x14ac:dyDescent="0.35">
      <c r="J38" s="12" t="s">
        <v>19</v>
      </c>
      <c r="K38">
        <f>COUNTIF('2. ROSC Active'!C2:C251,J38)</f>
        <v>1</v>
      </c>
    </row>
    <row r="39" spans="10:11" x14ac:dyDescent="0.35">
      <c r="J39" s="12" t="s">
        <v>20</v>
      </c>
      <c r="K39">
        <f>COUNTIF('2. ROSC Active'!C2:C251,J39)</f>
        <v>3</v>
      </c>
    </row>
    <row r="40" spans="10:11" x14ac:dyDescent="0.35">
      <c r="J40" s="12" t="s">
        <v>18</v>
      </c>
      <c r="K40">
        <f>COUNTIF('2. ROSC Active'!C2:C251,J40)</f>
        <v>4</v>
      </c>
    </row>
    <row r="41" spans="10:11" x14ac:dyDescent="0.35">
      <c r="J41" s="12" t="s">
        <v>72</v>
      </c>
      <c r="K41">
        <f>COUNTIF('2. ROSC Active'!C2:C251,J41)</f>
        <v>1</v>
      </c>
    </row>
    <row r="42" spans="10:11" x14ac:dyDescent="0.35">
      <c r="J42" s="12" t="s">
        <v>84</v>
      </c>
      <c r="K42">
        <f>COUNTIF('2. ROSC Active'!C2:C251,J42)</f>
        <v>3</v>
      </c>
    </row>
    <row r="43" spans="10:11" x14ac:dyDescent="0.35">
      <c r="J43" s="12" t="s">
        <v>81</v>
      </c>
      <c r="K43">
        <f>COUNTIF('2. ROSC Active'!C2:C251,J43)</f>
        <v>0</v>
      </c>
    </row>
    <row r="44" spans="10:11" x14ac:dyDescent="0.35">
      <c r="J44" s="12" t="s">
        <v>71</v>
      </c>
      <c r="K44">
        <f>COUNTIF('2. ROSC Active'!C2:C251,J44)</f>
        <v>1</v>
      </c>
    </row>
    <row r="45" spans="10:11" x14ac:dyDescent="0.35">
      <c r="J45" s="12" t="s">
        <v>80</v>
      </c>
      <c r="K45">
        <f>COUNTIF('2. ROSC Active'!C2:C251,J45)</f>
        <v>0</v>
      </c>
    </row>
    <row r="46" spans="10:11" x14ac:dyDescent="0.35">
      <c r="J46" s="12" t="s">
        <v>58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0</v>
      </c>
    </row>
    <row r="49" spans="10:11" x14ac:dyDescent="0.35">
      <c r="J49" s="12" t="s">
        <v>41</v>
      </c>
      <c r="K49">
        <f>COUNTIF('2. ROSC Active'!C2:C251,J49)</f>
        <v>0</v>
      </c>
    </row>
    <row r="50" spans="10:11" x14ac:dyDescent="0.35">
      <c r="J50" s="12" t="s">
        <v>48</v>
      </c>
      <c r="K50">
        <f>COUNTIF('2. ROSC Active'!C2:C251,J50)</f>
        <v>0</v>
      </c>
    </row>
    <row r="51" spans="10:11" x14ac:dyDescent="0.35">
      <c r="J51" s="12" t="s">
        <v>63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0</v>
      </c>
    </row>
    <row r="53" spans="10:11" x14ac:dyDescent="0.35">
      <c r="J53" s="12" t="s">
        <v>65</v>
      </c>
      <c r="K53">
        <f>COUNTIF('2. ROSC Active'!C2:C251,J53)</f>
        <v>0</v>
      </c>
    </row>
    <row r="55" spans="10:11" x14ac:dyDescent="0.35">
      <c r="J55" s="12" t="s">
        <v>88</v>
      </c>
      <c r="K55">
        <f>SUM(K2:K53)</f>
        <v>19</v>
      </c>
    </row>
    <row r="56" spans="10:11" x14ac:dyDescent="0.35">
      <c r="J56" s="12" t="s">
        <v>87</v>
      </c>
      <c r="K56">
        <f>COUNTIF(K2:K53, "&gt;0")</f>
        <v>11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8A44D9-F4F5-4B96-93D6-9544E36091AA}"/>
</file>

<file path=customXml/itemProps2.xml><?xml version="1.0" encoding="utf-8"?>
<ds:datastoreItem xmlns:ds="http://schemas.openxmlformats.org/officeDocument/2006/customXml" ds:itemID="{8D6901E4-5E63-472B-8B83-7D8CD2D7964B}"/>
</file>

<file path=customXml/itemProps3.xml><?xml version="1.0" encoding="utf-8"?>
<ds:datastoreItem xmlns:ds="http://schemas.openxmlformats.org/officeDocument/2006/customXml" ds:itemID="{0AF78C5F-D1C6-42B5-81C2-FE88585E7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Cover Sheet</vt:lpstr>
      <vt:lpstr>2. ROSC Active</vt:lpstr>
      <vt:lpstr>Sheet1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Daniel D. Hutchison</cp:lastModifiedBy>
  <cp:lastPrinted>2022-06-10T23:39:20Z</cp:lastPrinted>
  <dcterms:created xsi:type="dcterms:W3CDTF">2022-05-19T17:55:56Z</dcterms:created>
  <dcterms:modified xsi:type="dcterms:W3CDTF">2025-08-20T16:38:10Z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