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erservices-my.sharepoint.com/personal/eorme_peerservices_org/Documents/ROSC/"/>
    </mc:Choice>
  </mc:AlternateContent>
  <xr:revisionPtr revIDLastSave="0" documentId="8_{B7F9C18E-EF74-4863-A1F2-28ED6B78D355}" xr6:coauthVersionLast="47" xr6:coauthVersionMax="47" xr10:uidLastSave="{00000000-0000-0000-0000-000000000000}"/>
  <bookViews>
    <workbookView xWindow="-110" yWindow="-110" windowWidth="19420" windowHeight="10300" firstSheet="1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<sst xmlns="http://schemas.openxmlformats.org/spreadsheetml/2006/main" count="260" uniqueCount="173">
  <si>
    <t>Council Name</t>
  </si>
  <si>
    <t>Skokie ROSC</t>
  </si>
  <si>
    <t>Lead Agency</t>
  </si>
  <si>
    <t>PEER Services</t>
  </si>
  <si>
    <t>Lead Agency Address</t>
  </si>
  <si>
    <t>906 Davis St</t>
  </si>
  <si>
    <t>Project Coordinator(s)</t>
  </si>
  <si>
    <t>Erin Orme</t>
  </si>
  <si>
    <t>Project Coordinator(s) Phone Number</t>
  </si>
  <si>
    <t>847-492-1778 ext. 1713</t>
  </si>
  <si>
    <t>Coordinator(s) Email</t>
  </si>
  <si>
    <t>eorme@peerservices.org</t>
  </si>
  <si>
    <t>Additional Contact/Supervisor</t>
  </si>
  <si>
    <t>Additional Contact Email and Phone Number</t>
  </si>
  <si>
    <t>Geographical Location(s) Covered</t>
  </si>
  <si>
    <t>Evanston, Niles Township, Maine Township and Chicago Northside</t>
  </si>
  <si>
    <t>DHS Region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</si>
  <si>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</si>
  <si>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</si>
  <si>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</si>
  <si>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</si>
  <si>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</si>
  <si>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</si>
  <si>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</si>
  <si>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</si>
  <si>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</si>
  <si>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</si>
  <si>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</si>
  <si>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</si>
  <si>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</si>
  <si>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</si>
  <si>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</si>
  <si>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</si>
  <si>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</si>
  <si>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</si>
  <si>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>Jessica Hernadez</t>
  </si>
  <si>
    <t>Healthcare: Other</t>
  </si>
  <si>
    <t>Turning Point BHCC </t>
  </si>
  <si>
    <t>Anna Sachs</t>
  </si>
  <si>
    <t>Service Providers: Employment Programs</t>
  </si>
  <si>
    <t>Impact Behavioral Health Partners </t>
  </si>
  <si>
    <t>Craig Lynch</t>
  </si>
  <si>
    <t>Youth-Serving: Other</t>
  </si>
  <si>
    <t>You Opportunities United </t>
  </si>
  <si>
    <t>Patrick Keenan-Devlin</t>
  </si>
  <si>
    <t>Recovery Supports: Other</t>
  </si>
  <si>
    <t>The Moran Center </t>
  </si>
  <si>
    <t>Betty Bogg</t>
  </si>
  <si>
    <t>Recovery Supports: Housing</t>
  </si>
  <si>
    <t>Connections for the Homeless </t>
  </si>
  <si>
    <t>Tanya Jenkins</t>
  </si>
  <si>
    <t>Curts Café </t>
  </si>
  <si>
    <t>Desiree Solis</t>
  </si>
  <si>
    <t>Erie Family Health Services </t>
  </si>
  <si>
    <t>Jeron Dorsey</t>
  </si>
  <si>
    <t>Government: Local Official</t>
  </si>
  <si>
    <t>City of Evanston </t>
  </si>
  <si>
    <t>Lucretzia Jamison</t>
  </si>
  <si>
    <t>Youth Jobs Center </t>
  </si>
  <si>
    <t>Stephen Vick</t>
  </si>
  <si>
    <t>Infant Welfare Society of Evanston  </t>
  </si>
  <si>
    <t>Judicial: Probation</t>
  </si>
  <si>
    <t>Cook County Court House </t>
  </si>
  <si>
    <t>Clifton Bell</t>
  </si>
  <si>
    <t>Judicial: Other</t>
  </si>
  <si>
    <t>TASC </t>
  </si>
  <si>
    <t>Ruth Orme-Johnson</t>
  </si>
  <si>
    <t>Service Providers: Other</t>
  </si>
  <si>
    <t>Niles Township Respite Center </t>
  </si>
  <si>
    <t>Susan Diog</t>
  </si>
  <si>
    <t>Service Providers: Programs for Unhoused Individuals</t>
  </si>
  <si>
    <t>Trilogy, Inc. </t>
  </si>
  <si>
    <t>Nicole Willis</t>
  </si>
  <si>
    <t>Tapestry 360 </t>
  </si>
  <si>
    <t>Courtney Hall</t>
  </si>
  <si>
    <t>NAMI Cook County </t>
  </si>
  <si>
    <t>Education: Local University</t>
  </si>
  <si>
    <t>Oakton College </t>
  </si>
  <si>
    <t>Jennifer Lasko</t>
  </si>
  <si>
    <t>NEIU </t>
  </si>
  <si>
    <t>Ike Ogbo</t>
  </si>
  <si>
    <t>Healthcare: County Health Department</t>
  </si>
  <si>
    <t>Evanston Health Department </t>
  </si>
  <si>
    <t>Michael Charley</t>
  </si>
  <si>
    <t>Skokie Health Department </t>
  </si>
  <si>
    <t>Lupe Rodriguez</t>
  </si>
  <si>
    <t>Healthcare: Hospital</t>
  </si>
  <si>
    <t>Roslind Franklin University Health </t>
  </si>
  <si>
    <t>Mark Schroeder</t>
  </si>
  <si>
    <t>Endeavor Health </t>
  </si>
  <si>
    <t>Josina Morina</t>
  </si>
  <si>
    <t>Government: County Official</t>
  </si>
  <si>
    <t>Cook County Commissioner, Josina Morina’s office </t>
  </si>
  <si>
    <t>Elvis Munoz</t>
  </si>
  <si>
    <t>Advocate Health </t>
  </si>
  <si>
    <t>Samantha Handley</t>
  </si>
  <si>
    <t>Anixter Center </t>
  </si>
  <si>
    <t>Deputy Chief M. Saclutti</t>
  </si>
  <si>
    <t>Law Enforcement: Local Police</t>
  </si>
  <si>
    <t>Evanston Police Department </t>
  </si>
  <si>
    <t>Jannat Hossain</t>
  </si>
  <si>
    <t>Friendship Center </t>
  </si>
  <si>
    <t>Laura Fry</t>
  </si>
  <si>
    <t>Service Providers: Harm Reduction</t>
  </si>
  <si>
    <t>Live4Lali </t>
  </si>
  <si>
    <t>Business: Other</t>
  </si>
  <si>
    <t>MetroSquash </t>
  </si>
  <si>
    <t>Nancy Kim Phillips</t>
  </si>
  <si>
    <t>Skokie Public Library </t>
  </si>
  <si>
    <t>Jill Skwerski</t>
  </si>
  <si>
    <t>Evanston Public Library </t>
  </si>
  <si>
    <t>St. Francis Hospital </t>
  </si>
  <si>
    <t>James Harkins</t>
  </si>
  <si>
    <t>Vet Center of Evanston </t>
  </si>
  <si>
    <t>Cherese Ledet</t>
  </si>
  <si>
    <t>YWCA 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</si>
  <si>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</si>
  <si>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</si>
  <si>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</si>
  <si>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</si>
  <si>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</si>
  <si>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</si>
  <si>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</si>
  <si>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Mental Health</t>
  </si>
  <si>
    <t>PLE: Other</t>
  </si>
  <si>
    <t>Business: Chamber of Commerce</t>
  </si>
  <si>
    <t>Recovery Supports</t>
  </si>
  <si>
    <t>Recovery Supports: RCO</t>
  </si>
  <si>
    <t>Recovery Supports: 12 step or other group</t>
  </si>
  <si>
    <t>Faith-based Groups</t>
  </si>
  <si>
    <t>Faith-based: Local Pastor</t>
  </si>
  <si>
    <t>Faith-based: Ministerial Alliance</t>
  </si>
  <si>
    <t>Faith-based: Other</t>
  </si>
  <si>
    <t>Education: GED programs</t>
  </si>
  <si>
    <t>Family/Parents</t>
  </si>
  <si>
    <t>Family: Substance Use</t>
  </si>
  <si>
    <t>Family: Mental Health</t>
  </si>
  <si>
    <t>Family: Other</t>
  </si>
  <si>
    <t>Education: Local K-12</t>
  </si>
  <si>
    <t>Service Providers</t>
  </si>
  <si>
    <t xml:space="preserve">Service Providers: Harm Reduction </t>
  </si>
  <si>
    <t>Service Providers: Violence Prevention</t>
  </si>
  <si>
    <t>State/Local/Tribal Government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</si>
  <si>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</si>
  <si>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</si>
  <si>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</si>
  <si>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</si>
  <si>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</si>
  <si>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</si>
  <si>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</si>
  <si>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</si>
  <si>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</si>
  <si>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</si>
  <si>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</si>
  <si>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Law Enforcement</t>
  </si>
  <si>
    <t>Law Enforcement: County Sheriff's Dept.</t>
  </si>
  <si>
    <t>Law Enforcement: ISP</t>
  </si>
  <si>
    <t>Law Enforcement:  State Attorney's Office</t>
  </si>
  <si>
    <t>Law Enforcement: Other</t>
  </si>
  <si>
    <t>Judicial</t>
  </si>
  <si>
    <t>Judicial: Drug Court Representative</t>
  </si>
  <si>
    <t>Judicial: Public Defender's Office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</si>
  <si>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</si>
  <si>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</si>
  <si>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</si>
  <si>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</si>
  <si>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</si>
  <si>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Youth-Serving: Local Prevention Providers</t>
  </si>
  <si>
    <t>Media</t>
  </si>
  <si>
    <t>Media: All</t>
  </si>
  <si>
    <t>Business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</si>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</sst>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1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 Light"/>
      <family val="2"/>
    </font>
    <font>
      <sz val="10"/>
      <name val="Arial"/>
      <family val="2"/>
      <charset val="1"/>
    </font>
    <font>
      <sz val="12"/>
      <color rgb="FF474747"/>
      <name val="Lato"/>
      <charset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9" fillId="3" borderId="1" xfId="0" applyFont="1" applyFill="1" applyBorder="1" applyAlignment="1" applyProtection="1">
      <alignment horizontal="left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  <xf numFmtId="0" fontId="0" fillId="0" borderId="3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B13" sqref="B13"/>
    </sheetView>
  </sheetViews>
  <sheetFormatPr defaultRowHeight="15.6"/>
  <cols>
    <col min="1" max="1" width="46.625" customWidth="1"/>
    <col min="2" max="2" width="53.625" customWidth="1"/>
  </cols>
  <sheetData>
    <row r="1" spans="1:2" ht="33" customHeight="1">
      <c r="A1" s="5" t="s">
        <v>0</v>
      </c>
      <c r="B1" s="13" t="s">
        <v>1</v>
      </c>
    </row>
    <row r="2" spans="1:2" ht="33" customHeight="1">
      <c r="A2" s="2" t="s">
        <v>2</v>
      </c>
      <c r="B2" s="14" t="s">
        <v>3</v>
      </c>
    </row>
    <row r="3" spans="1:2" ht="33" customHeight="1">
      <c r="A3" s="5" t="s">
        <v>4</v>
      </c>
      <c r="B3" s="13" t="s">
        <v>5</v>
      </c>
    </row>
    <row r="4" spans="1:2" ht="33" customHeight="1">
      <c r="A4" s="2" t="s">
        <v>6</v>
      </c>
      <c r="B4" s="14" t="s">
        <v>7</v>
      </c>
    </row>
    <row r="5" spans="1:2" ht="33" customHeight="1">
      <c r="A5" s="5" t="s">
        <v>8</v>
      </c>
      <c r="B5" s="13" t="s">
        <v>9</v>
      </c>
    </row>
    <row r="6" spans="1:2" ht="33" customHeight="1">
      <c r="A6" s="2" t="s">
        <v>10</v>
      </c>
      <c r="B6" s="14" t="s">
        <v>11</v>
      </c>
    </row>
    <row r="7" spans="1:2" ht="33" customHeight="1">
      <c r="A7" s="5" t="s">
        <v>12</v>
      </c>
      <c r="B7" s="13"/>
    </row>
    <row r="8" spans="1:2" ht="33" customHeight="1">
      <c r="A8" s="3" t="s">
        <v>13</v>
      </c>
      <c r="B8" s="14"/>
    </row>
    <row r="9" spans="1:2" ht="33" customHeight="1">
      <c r="A9" s="5" t="s">
        <v>14</v>
      </c>
      <c r="B9" s="13" t="s">
        <v>15</v>
      </c>
    </row>
    <row r="10" spans="1:2" ht="33" customHeight="1">
      <c r="A10" s="2" t="s">
        <v>16</v>
      </c>
      <c r="B10" s="14" t="s">
        <v>15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topLeftCell="A24" workbookViewId="0">
      <selection activeCell="D34" sqref="D34"/>
    </sheetView>
  </sheetViews>
  <sheetFormatPr defaultRowHeight="15.6"/>
  <cols>
    <col min="1" max="1" width="27" style="17" customWidth="1"/>
    <col min="2" max="2" width="12.875" style="19" customWidth="1"/>
    <col min="3" max="3" width="20.375" style="19" customWidth="1"/>
    <col min="4" max="4" width="21.375" style="19" customWidth="1"/>
    <col min="5" max="5" width="6.875" style="19" customWidth="1"/>
    <col min="6" max="6" width="7.375" style="19" customWidth="1"/>
    <col min="7" max="9" width="7.125" style="19" customWidth="1"/>
    <col min="10" max="10" width="7.5" style="19" customWidth="1"/>
    <col min="11" max="11" width="7.375" style="19" customWidth="1"/>
    <col min="12" max="13" width="8.125" style="19" customWidth="1"/>
    <col min="14" max="14" width="8" style="19" customWidth="1"/>
    <col min="15" max="16" width="8.125" style="19" customWidth="1"/>
    <col min="17" max="17" width="9.5" customWidth="1"/>
    <col min="18" max="18" width="22" style="19" customWidth="1"/>
  </cols>
  <sheetData>
    <row r="1" spans="1:18" ht="63" thickTop="1" thickBot="1">
      <c r="A1" s="20" t="s">
        <v>17</v>
      </c>
      <c r="B1" s="20" t="s">
        <v>18</v>
      </c>
      <c r="C1" s="20" t="s">
        <v>19</v>
      </c>
      <c r="D1" s="20" t="s">
        <v>20</v>
      </c>
      <c r="E1" s="21" t="s">
        <v>21</v>
      </c>
      <c r="F1" s="21" t="s">
        <v>22</v>
      </c>
      <c r="G1" s="21" t="s">
        <v>23</v>
      </c>
      <c r="H1" s="21" t="s">
        <v>24</v>
      </c>
      <c r="I1" s="21" t="s">
        <v>25</v>
      </c>
      <c r="J1" s="21" t="s">
        <v>26</v>
      </c>
      <c r="K1" s="21" t="s">
        <v>27</v>
      </c>
      <c r="L1" s="21" t="s">
        <v>28</v>
      </c>
      <c r="M1" s="21" t="s">
        <v>29</v>
      </c>
      <c r="N1" s="21" t="s">
        <v>30</v>
      </c>
      <c r="O1" s="21" t="s">
        <v>31</v>
      </c>
      <c r="P1" s="21" t="s">
        <v>32</v>
      </c>
      <c r="Q1" s="22" t="s">
        <v>33</v>
      </c>
      <c r="R1" s="23" t="s">
        <v>34</v>
      </c>
    </row>
    <row r="2" spans="1:18" ht="15.95" thickBot="1">
      <c r="A2" s="26" t="s">
        <v>35</v>
      </c>
      <c r="B2" s="18"/>
      <c r="C2" s="24" t="s">
        <v>36</v>
      </c>
      <c r="D2" s="16" t="s">
        <v>37</v>
      </c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/>
    </row>
    <row r="3" spans="1:18" ht="32.25">
      <c r="A3" s="26" t="s">
        <v>38</v>
      </c>
      <c r="B3" s="18"/>
      <c r="C3" s="24" t="s">
        <v>39</v>
      </c>
      <c r="D3" s="16" t="s">
        <v>40</v>
      </c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/>
    </row>
    <row r="4" spans="1:18" ht="17.25">
      <c r="A4" s="26" t="s">
        <v>41</v>
      </c>
      <c r="B4" s="18"/>
      <c r="C4" s="24" t="s">
        <v>42</v>
      </c>
      <c r="D4" s="16" t="s">
        <v>43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/>
    </row>
    <row r="5" spans="1:18" ht="32.25">
      <c r="A5" s="26" t="s">
        <v>44</v>
      </c>
      <c r="B5" s="18"/>
      <c r="C5" s="24" t="s">
        <v>45</v>
      </c>
      <c r="D5" s="16" t="s">
        <v>46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32.25">
      <c r="A6" s="26" t="s">
        <v>47</v>
      </c>
      <c r="B6" s="18"/>
      <c r="C6" s="24" t="s">
        <v>48</v>
      </c>
      <c r="D6" s="16" t="s">
        <v>49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2.25">
      <c r="A7" s="26" t="s">
        <v>50</v>
      </c>
      <c r="B7" s="18"/>
      <c r="C7" s="24" t="s">
        <v>39</v>
      </c>
      <c r="D7" s="16" t="s">
        <v>51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2.25">
      <c r="A8" s="26" t="s">
        <v>52</v>
      </c>
      <c r="B8" s="18"/>
      <c r="C8" s="24" t="s">
        <v>36</v>
      </c>
      <c r="D8" s="16" t="s">
        <v>53</v>
      </c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/>
    </row>
    <row r="9" spans="1:18" ht="32.25">
      <c r="A9" s="26" t="s">
        <v>54</v>
      </c>
      <c r="B9" s="18"/>
      <c r="C9" s="24" t="s">
        <v>55</v>
      </c>
      <c r="D9" s="16" t="s">
        <v>56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17.25">
      <c r="A10" s="26" t="s">
        <v>57</v>
      </c>
      <c r="B10" s="18"/>
      <c r="C10" s="24" t="s">
        <v>42</v>
      </c>
      <c r="D10" s="16" t="s">
        <v>58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/>
    </row>
    <row r="11" spans="1:18" ht="32.25">
      <c r="A11" s="26" t="s">
        <v>59</v>
      </c>
      <c r="B11" s="18"/>
      <c r="C11" s="24" t="s">
        <v>42</v>
      </c>
      <c r="D11" s="16" t="s">
        <v>60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5" thickBot="1">
      <c r="A12" s="26"/>
      <c r="B12" s="18"/>
      <c r="C12" s="24" t="s">
        <v>61</v>
      </c>
      <c r="D12" s="16" t="s">
        <v>62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15.95" thickBot="1">
      <c r="A13" s="26" t="s">
        <v>63</v>
      </c>
      <c r="B13" s="18"/>
      <c r="C13" s="24" t="s">
        <v>64</v>
      </c>
      <c r="D13" s="16" t="s">
        <v>65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ht="32.25">
      <c r="A14" s="26" t="s">
        <v>66</v>
      </c>
      <c r="B14" s="18"/>
      <c r="C14" s="24" t="s">
        <v>67</v>
      </c>
      <c r="D14" s="16" t="s">
        <v>68</v>
      </c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48.75">
      <c r="A15" s="26" t="s">
        <v>69</v>
      </c>
      <c r="B15" s="18"/>
      <c r="C15" s="24" t="s">
        <v>70</v>
      </c>
      <c r="D15" s="16" t="s">
        <v>71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7.25">
      <c r="A16" s="26" t="s">
        <v>72</v>
      </c>
      <c r="B16" s="18"/>
      <c r="C16" s="24" t="s">
        <v>36</v>
      </c>
      <c r="D16" s="16" t="s">
        <v>73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7.25">
      <c r="A17" s="26" t="s">
        <v>74</v>
      </c>
      <c r="B17" s="18"/>
      <c r="C17" s="24" t="s">
        <v>36</v>
      </c>
      <c r="D17" s="16" t="s">
        <v>75</v>
      </c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31.5" thickBot="1">
      <c r="A18" s="26"/>
      <c r="B18" s="18"/>
      <c r="C18" s="24" t="s">
        <v>76</v>
      </c>
      <c r="D18" s="16" t="s">
        <v>77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32.25">
      <c r="A19" s="26" t="s">
        <v>78</v>
      </c>
      <c r="B19" s="18"/>
      <c r="C19" s="24" t="s">
        <v>76</v>
      </c>
      <c r="D19" s="16" t="s">
        <v>79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2.25">
      <c r="A20" s="26" t="s">
        <v>80</v>
      </c>
      <c r="B20" s="18"/>
      <c r="C20" s="24" t="s">
        <v>81</v>
      </c>
      <c r="D20" s="16" t="s">
        <v>82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32.25">
      <c r="A21" s="26" t="s">
        <v>83</v>
      </c>
      <c r="B21" s="18"/>
      <c r="C21" s="24" t="s">
        <v>81</v>
      </c>
      <c r="D21" s="16" t="s">
        <v>84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2.25">
      <c r="A22" s="26" t="s">
        <v>85</v>
      </c>
      <c r="B22" s="18"/>
      <c r="C22" s="24" t="s">
        <v>86</v>
      </c>
      <c r="D22" s="16" t="s">
        <v>87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7.25">
      <c r="A23" s="26" t="s">
        <v>88</v>
      </c>
      <c r="B23" s="18"/>
      <c r="C23" s="24" t="s">
        <v>86</v>
      </c>
      <c r="D23" s="16" t="s">
        <v>89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48.75">
      <c r="A24" s="26" t="s">
        <v>90</v>
      </c>
      <c r="B24" s="18"/>
      <c r="C24" s="24" t="s">
        <v>91</v>
      </c>
      <c r="D24" s="16" t="s">
        <v>92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7.25">
      <c r="A25" s="26" t="s">
        <v>93</v>
      </c>
      <c r="B25" s="18"/>
      <c r="C25" s="24" t="s">
        <v>86</v>
      </c>
      <c r="D25" s="16" t="s">
        <v>94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7.25">
      <c r="A26" s="26" t="s">
        <v>95</v>
      </c>
      <c r="B26" s="18"/>
      <c r="C26" s="24" t="s">
        <v>36</v>
      </c>
      <c r="D26" s="16" t="s">
        <v>96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2.25">
      <c r="A27" s="26" t="s">
        <v>97</v>
      </c>
      <c r="B27" s="18"/>
      <c r="C27" s="24" t="s">
        <v>98</v>
      </c>
      <c r="D27" s="16" t="s">
        <v>99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32.25">
      <c r="A28" s="27" t="s">
        <v>100</v>
      </c>
      <c r="B28" s="18"/>
      <c r="C28" s="24" t="s">
        <v>45</v>
      </c>
      <c r="D28" s="16" t="s">
        <v>101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2.25">
      <c r="A29" s="26" t="s">
        <v>102</v>
      </c>
      <c r="B29" s="18"/>
      <c r="C29" s="24" t="s">
        <v>103</v>
      </c>
      <c r="D29" s="16" t="s">
        <v>104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5.95" thickBot="1">
      <c r="A30" s="26"/>
      <c r="B30" s="18"/>
      <c r="C30" s="24" t="s">
        <v>105</v>
      </c>
      <c r="D30" s="16" t="s">
        <v>106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7.25">
      <c r="A31" s="26" t="s">
        <v>107</v>
      </c>
      <c r="B31" s="18"/>
      <c r="C31" s="24" t="s">
        <v>105</v>
      </c>
      <c r="D31" s="16" t="s">
        <v>108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5">
      <c r="A32" s="28" t="s">
        <v>109</v>
      </c>
      <c r="B32" s="18"/>
      <c r="C32" s="24" t="s">
        <v>105</v>
      </c>
      <c r="D32" s="16" t="s">
        <v>110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5.95" thickBot="1">
      <c r="A33" s="26"/>
      <c r="B33" s="18"/>
      <c r="C33" s="24" t="s">
        <v>86</v>
      </c>
      <c r="D33" s="16" t="s">
        <v>111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7.25">
      <c r="A34" s="26" t="s">
        <v>112</v>
      </c>
      <c r="B34" s="18"/>
      <c r="C34" s="24" t="s">
        <v>36</v>
      </c>
      <c r="D34" s="16" t="s">
        <v>113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7.25">
      <c r="A35" s="26" t="s">
        <v>114</v>
      </c>
      <c r="B35" s="18"/>
      <c r="C35" s="24" t="s">
        <v>67</v>
      </c>
      <c r="D35" s="16" t="s">
        <v>115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5.95" thickBot="1"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5.95" thickBot="1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5.95" thickBot="1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5.95" thickBot="1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5.95" thickBot="1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5.95" thickBot="1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5.95" thickBot="1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5.95" thickBot="1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5.95" thickBot="1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5.95" thickBot="1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5.95" thickBot="1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5.95" thickBot="1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5.95" thickBot="1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5.95" thickBot="1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5.95" thickBot="1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5.95" thickBot="1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5.95" thickBot="1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5.95" thickBot="1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5.95" thickBot="1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5.95" thickBot="1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5.95" thickBot="1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5.95" thickBot="1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5.95" thickBot="1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5.95" thickBot="1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5.95" thickBot="1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5.95" thickBot="1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5.95" thickBot="1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5.95" thickBot="1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5.95" thickBot="1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5.95" thickBot="1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5.95" thickBot="1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5.95" thickBot="1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5.95" thickBot="1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5.95" thickBot="1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5.95" thickBot="1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5.95" thickBot="1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5.95" thickBot="1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5.95" thickBot="1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5.95" thickBot="1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5.95" thickBot="1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5.95" thickBot="1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5.95" thickBot="1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5.95" thickBot="1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5.95" thickBot="1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5.95" thickBot="1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5.95" thickBot="1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5.95" thickBot="1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5.95" thickBot="1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5.95" thickBot="1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5.95" thickBot="1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5.95" thickBot="1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5.95" thickBot="1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5.95" thickBot="1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5.95" thickBot="1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5.95" thickBot="1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5.95" thickBot="1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5.95" thickBot="1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5.95" thickBot="1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5.95" thickBot="1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5.95" thickBot="1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5.95" thickBot="1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5.95" thickBot="1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5.95" thickBot="1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5.95" thickBot="1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5.95" thickBot="1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5.95" thickBot="1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5.95" thickBot="1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5.95" thickBot="1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5.95" thickBot="1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5.95" thickBot="1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5.95" thickBot="1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5.95" thickBot="1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5.95" thickBot="1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5.95" thickBot="1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5.95" thickBot="1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5.95" thickBot="1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5.95" thickBot="1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5.95" thickBot="1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5.95" thickBot="1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5.95" thickBot="1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5.95" thickBot="1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5.95" thickBot="1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5.95" thickBot="1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5.95" thickBot="1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5.95" thickBot="1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5.95" thickBot="1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5.95" thickBot="1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5.95" thickBot="1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5.95" thickBot="1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5.95" thickBot="1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5.95" thickBot="1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5.95" thickBot="1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5.95" thickBot="1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5.95" thickBot="1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5.95" thickBot="1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5.95" thickBot="1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5.95" thickBot="1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5.95" thickBot="1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5.95" thickBot="1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5.95" thickBot="1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5.95" thickBot="1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5.95" thickBot="1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5.95" thickBot="1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5.95" thickBot="1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5.95" thickBot="1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5.95" thickBot="1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5.95" thickBot="1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5.95" thickBot="1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5.95" thickBot="1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5.95" thickBot="1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5.95" thickBot="1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5.95" thickBot="1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5.95" thickBot="1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5.95" thickBot="1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5.95" thickBot="1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5.95" thickBot="1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5.95" thickBot="1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5.95" thickBot="1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5.95" thickBot="1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5.95" thickBot="1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5.95" thickBot="1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5.95" thickBot="1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5.95" thickBot="1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5.95" thickBot="1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5.95" thickBot="1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5.95" thickBot="1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5.95" thickBot="1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5.95" thickBot="1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5.95" thickBot="1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5.95" thickBot="1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5.95" thickBot="1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5.95" thickBot="1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5.95" thickBot="1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5.95" thickBot="1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5.95" thickBot="1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5.95" thickBot="1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5.95" thickBot="1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5.95" thickBot="1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5.95" thickBot="1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5.95" thickBot="1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5.95" thickBot="1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5.95" thickBot="1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5.95" thickBot="1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5.95" thickBot="1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5.95" thickBot="1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5.95" thickBot="1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5.95" thickBot="1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5.95" thickBot="1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5.95" thickBot="1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5.95" thickBot="1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5.95" thickBot="1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5.95" thickBot="1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5.95" thickBot="1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5.95" thickBot="1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5.95" thickBot="1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5.95" thickBot="1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5.95" thickBot="1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5.95" thickBot="1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5.95" thickBot="1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5.95" thickBot="1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5.95" thickBot="1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5.95" thickBot="1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5.95" thickBot="1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5.95" thickBot="1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5.95" thickBot="1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5.95" thickBot="1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5.95" thickBot="1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5.95" thickBot="1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5.95" thickBot="1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5.95" thickBot="1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5.95" thickBot="1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5.95" thickBot="1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5.95" thickBot="1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5.95" thickBot="1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5.95" thickBot="1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5.95" thickBot="1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5.95" thickBot="1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5.95" thickBot="1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5.95" thickBot="1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5.95" thickBot="1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5.95" thickBot="1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5.95" thickBot="1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5.95" thickBot="1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5.95" thickBot="1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5.95" thickBot="1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5.95" thickBot="1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5.95" thickBot="1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5.95" thickBot="1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5.95" thickBot="1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5.95" thickBot="1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5.95" thickBot="1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5.95" thickBot="1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5.95" thickBot="1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5.95" thickBot="1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5.95" thickBot="1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5.95" thickBot="1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5.95" thickBot="1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5.95" thickBot="1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5.95" thickBot="1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5.95" thickBot="1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5.95" thickBot="1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5.95" thickBot="1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5.95" thickBot="1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5.95" thickBot="1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5.95" thickBot="1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5.95" thickBot="1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5.95" thickBot="1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5.95" thickBot="1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5.95" thickBot="1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5.95" thickBot="1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5.95" thickBot="1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5.95" thickBot="1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5.95" thickBot="1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5.95" thickBot="1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5.95" thickBot="1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5.95" thickBot="1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topLeftCell="A2" workbookViewId="0">
      <selection activeCell="A10" sqref="A10"/>
    </sheetView>
  </sheetViews>
  <sheetFormatPr defaultRowHeight="15.6"/>
  <cols>
    <col min="1" max="1" width="25.625" customWidth="1"/>
    <col min="2" max="2" width="22.375" customWidth="1"/>
    <col min="3" max="3" width="20.875" customWidth="1"/>
    <col min="4" max="4" width="19.375" customWidth="1"/>
    <col min="5" max="6" width="17.625" customWidth="1"/>
    <col min="7" max="7" width="8" customWidth="1"/>
    <col min="8" max="8" width="9.875" customWidth="1"/>
    <col min="10" max="10" width="35.125" customWidth="1"/>
  </cols>
  <sheetData>
    <row r="1" spans="1:11" ht="60" customHeight="1">
      <c r="A1" s="31" t="s">
        <v>116</v>
      </c>
      <c r="B1" s="31"/>
      <c r="C1" s="32"/>
      <c r="D1" s="32"/>
      <c r="E1" s="32"/>
      <c r="F1" s="33"/>
      <c r="J1" t="s">
        <v>117</v>
      </c>
      <c r="K1" t="s">
        <v>118</v>
      </c>
    </row>
    <row r="2" spans="1:11" ht="39.950000000000003" customHeight="1">
      <c r="A2" s="6" t="s">
        <v>19</v>
      </c>
      <c r="B2" s="29" t="s">
        <v>119</v>
      </c>
      <c r="C2" s="30"/>
      <c r="D2" s="30"/>
      <c r="E2" s="30"/>
      <c r="F2" s="34"/>
      <c r="J2" s="12" t="s">
        <v>120</v>
      </c>
      <c r="K2">
        <f>COUNTIF('2. ROSC Active'!C2:C251,J2)</f>
        <v>0</v>
      </c>
    </row>
    <row r="3" spans="1:11" ht="39.950000000000003" customHeight="1">
      <c r="A3" s="8" t="s">
        <v>121</v>
      </c>
      <c r="B3" s="7" t="s">
        <v>122</v>
      </c>
      <c r="C3" s="7" t="s">
        <v>123</v>
      </c>
      <c r="D3" s="7" t="s">
        <v>124</v>
      </c>
      <c r="E3" s="7"/>
      <c r="F3" s="9"/>
      <c r="J3" s="12" t="s">
        <v>125</v>
      </c>
      <c r="K3">
        <f>COUNTIF('2. ROSC Active'!C2:C251,J3)</f>
        <v>0</v>
      </c>
    </row>
    <row r="4" spans="1:11" ht="39.950000000000003" customHeight="1">
      <c r="A4" s="1" t="s">
        <v>126</v>
      </c>
      <c r="B4" s="6" t="s">
        <v>127</v>
      </c>
      <c r="C4" s="6" t="s">
        <v>128</v>
      </c>
      <c r="D4" s="6" t="s">
        <v>48</v>
      </c>
      <c r="E4" s="6" t="s">
        <v>45</v>
      </c>
      <c r="F4" s="10"/>
      <c r="J4" s="12" t="s">
        <v>105</v>
      </c>
      <c r="K4">
        <f>COUNTIF('2. ROSC Active'!C2:C251,J4)</f>
        <v>3</v>
      </c>
    </row>
    <row r="5" spans="1:11" ht="39.950000000000003" customHeight="1">
      <c r="A5" s="1" t="s">
        <v>129</v>
      </c>
      <c r="B5" s="6" t="s">
        <v>130</v>
      </c>
      <c r="C5" s="6" t="s">
        <v>131</v>
      </c>
      <c r="D5" s="6" t="s">
        <v>132</v>
      </c>
      <c r="E5" s="6"/>
      <c r="F5" s="10"/>
      <c r="J5" s="12" t="s">
        <v>133</v>
      </c>
      <c r="K5">
        <f>COUNTIF('2. ROSC Active'!C2:C251,J5)</f>
        <v>0</v>
      </c>
    </row>
    <row r="6" spans="1:11" ht="39.950000000000003" customHeight="1">
      <c r="A6" s="1" t="s">
        <v>134</v>
      </c>
      <c r="B6" s="6" t="s">
        <v>135</v>
      </c>
      <c r="C6" s="6" t="s">
        <v>136</v>
      </c>
      <c r="D6" s="6" t="s">
        <v>137</v>
      </c>
      <c r="E6" s="6"/>
      <c r="F6" s="10"/>
      <c r="J6" s="12" t="s">
        <v>138</v>
      </c>
      <c r="K6">
        <f>COUNTIF('2. ROSC Active'!C2:C251,J6)</f>
        <v>0</v>
      </c>
    </row>
    <row r="7" spans="1:11" ht="51" customHeight="1">
      <c r="A7" s="1" t="s">
        <v>139</v>
      </c>
      <c r="B7" s="6" t="s">
        <v>140</v>
      </c>
      <c r="C7" s="6" t="s">
        <v>70</v>
      </c>
      <c r="D7" s="6" t="s">
        <v>39</v>
      </c>
      <c r="E7" s="6" t="s">
        <v>141</v>
      </c>
      <c r="F7" s="6" t="s">
        <v>67</v>
      </c>
      <c r="J7" s="12" t="s">
        <v>76</v>
      </c>
      <c r="K7">
        <f>COUNTIF('2. ROSC Active'!C2:C251,J7)</f>
        <v>2</v>
      </c>
    </row>
    <row r="8" spans="1:11" ht="48.75" customHeight="1">
      <c r="A8" s="1" t="s">
        <v>142</v>
      </c>
      <c r="B8" s="6" t="s">
        <v>55</v>
      </c>
      <c r="C8" s="6" t="s">
        <v>91</v>
      </c>
      <c r="D8" s="7" t="s">
        <v>143</v>
      </c>
      <c r="E8" s="6" t="s">
        <v>144</v>
      </c>
      <c r="F8" s="6" t="s">
        <v>145</v>
      </c>
      <c r="J8" s="12" t="s">
        <v>146</v>
      </c>
      <c r="K8">
        <f>COUNTIF('2. ROSC Active'!C2:C251,J8)</f>
        <v>0</v>
      </c>
    </row>
    <row r="9" spans="1:11" ht="47.25" customHeight="1">
      <c r="A9" s="1" t="s">
        <v>147</v>
      </c>
      <c r="B9" s="6" t="s">
        <v>148</v>
      </c>
      <c r="C9" s="6" t="s">
        <v>149</v>
      </c>
      <c r="D9" s="6" t="s">
        <v>150</v>
      </c>
      <c r="E9" s="6" t="s">
        <v>151</v>
      </c>
      <c r="F9" s="10"/>
      <c r="J9" s="12" t="s">
        <v>130</v>
      </c>
      <c r="K9">
        <f>COUNTIF('2. ROSC Active'!C2:C251,J9)</f>
        <v>0</v>
      </c>
    </row>
    <row r="10" spans="1:11" ht="39.950000000000003" customHeight="1">
      <c r="A10" s="1" t="s">
        <v>152</v>
      </c>
      <c r="B10" s="6" t="s">
        <v>153</v>
      </c>
      <c r="C10" s="6" t="s">
        <v>86</v>
      </c>
      <c r="D10" s="6" t="s">
        <v>81</v>
      </c>
      <c r="E10" s="6" t="s">
        <v>36</v>
      </c>
      <c r="F10" s="10"/>
      <c r="J10" s="12" t="s">
        <v>131</v>
      </c>
      <c r="K10">
        <f>COUNTIF('2. ROSC Active'!C2:C251,J10)</f>
        <v>0</v>
      </c>
    </row>
    <row r="11" spans="1:11" ht="54.75" customHeight="1">
      <c r="A11" s="1" t="s">
        <v>154</v>
      </c>
      <c r="B11" s="6" t="s">
        <v>98</v>
      </c>
      <c r="C11" s="6" t="s">
        <v>155</v>
      </c>
      <c r="D11" s="6" t="s">
        <v>156</v>
      </c>
      <c r="E11" s="6" t="s">
        <v>157</v>
      </c>
      <c r="F11" s="6" t="s">
        <v>158</v>
      </c>
      <c r="J11" s="12" t="s">
        <v>132</v>
      </c>
      <c r="K11">
        <f>COUNTIF('2. ROSC Active'!C2:C251,J11)</f>
        <v>0</v>
      </c>
    </row>
    <row r="12" spans="1:11" ht="39.950000000000003" customHeight="1">
      <c r="A12" s="1" t="s">
        <v>159</v>
      </c>
      <c r="B12" s="6" t="s">
        <v>160</v>
      </c>
      <c r="C12" s="6" t="s">
        <v>161</v>
      </c>
      <c r="D12" s="6" t="s">
        <v>61</v>
      </c>
      <c r="E12" s="6" t="s">
        <v>64</v>
      </c>
      <c r="F12" s="10"/>
      <c r="J12" s="12" t="s">
        <v>136</v>
      </c>
      <c r="K12">
        <f>COUNTIF('2. ROSC Active'!C2:C251,J12)</f>
        <v>0</v>
      </c>
    </row>
    <row r="13" spans="1:11" ht="39.950000000000003" customHeight="1">
      <c r="A13" s="1" t="s">
        <v>162</v>
      </c>
      <c r="B13" s="6" t="s">
        <v>163</v>
      </c>
      <c r="C13" s="6" t="s">
        <v>164</v>
      </c>
      <c r="D13" s="6"/>
      <c r="E13" s="6"/>
      <c r="F13" s="10"/>
      <c r="J13" s="12" t="s">
        <v>137</v>
      </c>
      <c r="K13">
        <f>COUNTIF('2. ROSC Active'!C2:C251,J13)</f>
        <v>0</v>
      </c>
    </row>
    <row r="14" spans="1:11" ht="39.950000000000003" customHeight="1">
      <c r="A14" s="1" t="s">
        <v>165</v>
      </c>
      <c r="B14" s="6" t="s">
        <v>76</v>
      </c>
      <c r="C14" s="11" t="s">
        <v>133</v>
      </c>
      <c r="D14" s="6" t="s">
        <v>138</v>
      </c>
      <c r="E14" s="6" t="s">
        <v>146</v>
      </c>
      <c r="F14" s="10"/>
      <c r="J14" s="12" t="s">
        <v>135</v>
      </c>
      <c r="K14">
        <f>COUNTIF('2. ROSC Active'!C2:C251,J14)</f>
        <v>0</v>
      </c>
    </row>
    <row r="15" spans="1:11" ht="39.950000000000003" customHeight="1">
      <c r="A15" s="1" t="s">
        <v>166</v>
      </c>
      <c r="B15" s="6" t="s">
        <v>167</v>
      </c>
      <c r="C15" s="6" t="s">
        <v>42</v>
      </c>
      <c r="D15" s="6"/>
      <c r="E15" s="6"/>
      <c r="F15" s="10"/>
      <c r="J15" s="12" t="s">
        <v>143</v>
      </c>
      <c r="K15">
        <f>COUNTIF('2. ROSC Active'!C2:C251,J15)</f>
        <v>0</v>
      </c>
    </row>
    <row r="16" spans="1:11" ht="39.950000000000003" customHeight="1">
      <c r="A16" s="8" t="s">
        <v>168</v>
      </c>
      <c r="B16" s="7" t="s">
        <v>169</v>
      </c>
      <c r="C16" s="7"/>
      <c r="D16" s="7"/>
      <c r="E16" s="7"/>
      <c r="F16" s="10"/>
      <c r="J16" s="12" t="s">
        <v>91</v>
      </c>
      <c r="K16">
        <f>COUNTIF('2. ROSC Active'!C2:C251,J16)</f>
        <v>1</v>
      </c>
    </row>
    <row r="17" spans="1:11" ht="39.950000000000003" customHeight="1">
      <c r="A17" s="8" t="s">
        <v>170</v>
      </c>
      <c r="B17" s="6" t="s">
        <v>120</v>
      </c>
      <c r="C17" s="6" t="s">
        <v>125</v>
      </c>
      <c r="D17" s="6" t="s">
        <v>105</v>
      </c>
      <c r="E17" s="6"/>
      <c r="F17" s="10"/>
      <c r="J17" s="12" t="s">
        <v>55</v>
      </c>
      <c r="K17">
        <f>COUNTIF('2. ROSC Active'!C2:C251,J17)</f>
        <v>1</v>
      </c>
    </row>
    <row r="18" spans="1:11">
      <c r="J18" s="12" t="s">
        <v>145</v>
      </c>
      <c r="K18">
        <f>COUNTIF('2. ROSC Active'!C2:C251,J18)</f>
        <v>0</v>
      </c>
    </row>
    <row r="19" spans="1:11">
      <c r="J19" s="12" t="s">
        <v>144</v>
      </c>
      <c r="K19">
        <f>COUNTIF('2. ROSC Active'!C2:C251,J19)</f>
        <v>0</v>
      </c>
    </row>
    <row r="20" spans="1:11">
      <c r="J20" s="12" t="s">
        <v>81</v>
      </c>
      <c r="K20">
        <f>COUNTIF('2. ROSC Active'!C2:C251,J20)</f>
        <v>2</v>
      </c>
    </row>
    <row r="21" spans="1:11">
      <c r="J21" s="12" t="s">
        <v>86</v>
      </c>
      <c r="K21">
        <f>COUNTIF('2. ROSC Active'!C2:C251,J21)</f>
        <v>4</v>
      </c>
    </row>
    <row r="22" spans="1:11">
      <c r="J22" s="12" t="s">
        <v>153</v>
      </c>
      <c r="K22">
        <f>COUNTIF('2. ROSC Active'!C2:C251,J22)</f>
        <v>0</v>
      </c>
    </row>
    <row r="23" spans="1:11">
      <c r="J23" s="12" t="s">
        <v>36</v>
      </c>
      <c r="K23">
        <f>COUNTIF('2. ROSC Active'!C2:C251,J23)</f>
        <v>6</v>
      </c>
    </row>
    <row r="24" spans="1:11">
      <c r="J24" s="12" t="s">
        <v>160</v>
      </c>
      <c r="K24">
        <f>COUNTIF('2. ROSC Active'!C2:C251,J24)</f>
        <v>0</v>
      </c>
    </row>
    <row r="25" spans="1:11">
      <c r="J25" s="12" t="s">
        <v>64</v>
      </c>
      <c r="K25">
        <f>COUNTIF('2. ROSC Active'!C2:C251,J25)</f>
        <v>1</v>
      </c>
    </row>
    <row r="26" spans="1:11">
      <c r="J26" s="12" t="s">
        <v>61</v>
      </c>
      <c r="K26">
        <f>COUNTIF('2. ROSC Active'!C2:C251,J26)</f>
        <v>1</v>
      </c>
    </row>
    <row r="27" spans="1:11">
      <c r="J27" s="12" t="s">
        <v>161</v>
      </c>
      <c r="K27">
        <f>COUNTIF('2. ROSC Active'!C2:C251,J27)</f>
        <v>0</v>
      </c>
    </row>
    <row r="28" spans="1:11">
      <c r="J28" s="12" t="s">
        <v>157</v>
      </c>
      <c r="K28">
        <f>COUNTIF('2. ROSC Active'!C2:C251,J28)</f>
        <v>0</v>
      </c>
    </row>
    <row r="29" spans="1:11">
      <c r="J29" s="12" t="s">
        <v>155</v>
      </c>
      <c r="K29">
        <f>COUNTIF('2. ROSC Active'!C2:C251,J29)</f>
        <v>0</v>
      </c>
    </row>
    <row r="30" spans="1:11">
      <c r="J30" s="12" t="s">
        <v>156</v>
      </c>
      <c r="K30">
        <f>COUNTIF('2. ROSC Active'!C2:C251,J30)</f>
        <v>0</v>
      </c>
    </row>
    <row r="31" spans="1:11">
      <c r="J31" s="12" t="s">
        <v>98</v>
      </c>
      <c r="K31">
        <f>COUNTIF('2. ROSC Active'!C2:C251,J31)</f>
        <v>1</v>
      </c>
    </row>
    <row r="32" spans="1:11">
      <c r="J32" s="12" t="s">
        <v>158</v>
      </c>
      <c r="K32">
        <f>COUNTIF('2. ROSC Active'!C2:C251,J32)</f>
        <v>0</v>
      </c>
    </row>
    <row r="33" spans="10:11">
      <c r="J33" s="12" t="s">
        <v>169</v>
      </c>
      <c r="K33">
        <f>COUNTIF('2. ROSC Active'!C2:C251,J33)</f>
        <v>0</v>
      </c>
    </row>
    <row r="34" spans="10:11">
      <c r="J34" s="12" t="s">
        <v>123</v>
      </c>
      <c r="K34">
        <f>COUNTIF('2. ROSC Active'!C2:C251,J34)</f>
        <v>0</v>
      </c>
    </row>
    <row r="35" spans="10:11">
      <c r="J35" s="12" t="s">
        <v>124</v>
      </c>
      <c r="K35">
        <f>COUNTIF('2. ROSC Active'!C2:C251,J35)</f>
        <v>0</v>
      </c>
    </row>
    <row r="36" spans="10:11">
      <c r="J36" s="12" t="s">
        <v>122</v>
      </c>
      <c r="K36">
        <f>COUNTIF('2. ROSC Active'!C2:C251,J36)</f>
        <v>0</v>
      </c>
    </row>
    <row r="37" spans="10:11">
      <c r="J37" s="12" t="s">
        <v>128</v>
      </c>
      <c r="K37">
        <f>COUNTIF('2. ROSC Active'!C2:C251,J37)</f>
        <v>0</v>
      </c>
    </row>
    <row r="38" spans="10:11">
      <c r="J38" s="12" t="s">
        <v>48</v>
      </c>
      <c r="K38">
        <f>COUNTIF('2. ROSC Active'!C2:C251,J38)</f>
        <v>1</v>
      </c>
    </row>
    <row r="39" spans="10:11">
      <c r="J39" s="12" t="s">
        <v>45</v>
      </c>
      <c r="K39">
        <f>COUNTIF('2. ROSC Active'!C2:C251,J39)</f>
        <v>2</v>
      </c>
    </row>
    <row r="40" spans="10:11">
      <c r="J40" s="12" t="s">
        <v>127</v>
      </c>
      <c r="K40">
        <f>COUNTIF('2. ROSC Active'!C2:C251,J40)</f>
        <v>0</v>
      </c>
    </row>
    <row r="41" spans="10:11">
      <c r="J41" s="12" t="s">
        <v>39</v>
      </c>
      <c r="K41">
        <f>COUNTIF('2. ROSC Active'!C2:C251,J41)</f>
        <v>2</v>
      </c>
    </row>
    <row r="42" spans="10:11">
      <c r="J42" s="12" t="s">
        <v>103</v>
      </c>
      <c r="K42">
        <f>COUNTIF('2. ROSC Active'!C2:C251,J42)</f>
        <v>1</v>
      </c>
    </row>
    <row r="43" spans="10:11">
      <c r="J43" s="12" t="s">
        <v>67</v>
      </c>
      <c r="K43">
        <f>COUNTIF('2. ROSC Active'!C2:C251,J43)</f>
        <v>2</v>
      </c>
    </row>
    <row r="44" spans="10:11">
      <c r="J44" s="12" t="s">
        <v>70</v>
      </c>
      <c r="K44">
        <f>COUNTIF('2. ROSC Active'!C2:C251,J44)</f>
        <v>1</v>
      </c>
    </row>
    <row r="45" spans="10:11">
      <c r="J45" s="12" t="s">
        <v>141</v>
      </c>
      <c r="K45">
        <f>COUNTIF('2. ROSC Active'!C2:C251,J45)</f>
        <v>0</v>
      </c>
    </row>
    <row r="46" spans="10:11">
      <c r="J46" s="12" t="s">
        <v>151</v>
      </c>
      <c r="K46">
        <f>COUNTIF('2. ROSC Active'!C2:C251,J46)</f>
        <v>0</v>
      </c>
    </row>
    <row r="47" spans="10:11">
      <c r="J47" s="12" t="s">
        <v>149</v>
      </c>
      <c r="K47">
        <f>COUNTIF('2. ROSC Active'!C2:C251,J47)</f>
        <v>0</v>
      </c>
    </row>
    <row r="48" spans="10:11">
      <c r="J48" s="12" t="s">
        <v>148</v>
      </c>
      <c r="K48">
        <f>COUNTIF('2. ROSC Active'!C2:C251,J48)</f>
        <v>0</v>
      </c>
    </row>
    <row r="49" spans="10:11">
      <c r="J49" s="12" t="s">
        <v>150</v>
      </c>
      <c r="K49">
        <f>COUNTIF('2. ROSC Active'!C2:C251,J49)</f>
        <v>0</v>
      </c>
    </row>
    <row r="50" spans="10:11">
      <c r="J50" s="12" t="s">
        <v>163</v>
      </c>
      <c r="K50">
        <f>COUNTIF('2. ROSC Active'!C2:C251,J50)</f>
        <v>0</v>
      </c>
    </row>
    <row r="51" spans="10:11">
      <c r="J51" s="12" t="s">
        <v>164</v>
      </c>
      <c r="K51">
        <f>COUNTIF('2. ROSC Active'!C2:C251,J51)</f>
        <v>0</v>
      </c>
    </row>
    <row r="52" spans="10:11">
      <c r="J52" s="12" t="s">
        <v>167</v>
      </c>
      <c r="K52">
        <f>COUNTIF('2. ROSC Active'!C2:C251,J52)</f>
        <v>0</v>
      </c>
    </row>
    <row r="53" spans="10:11">
      <c r="J53" s="12" t="s">
        <v>42</v>
      </c>
      <c r="K53">
        <f>COUNTIF('2. ROSC Active'!C2:C251,J53)</f>
        <v>3</v>
      </c>
    </row>
    <row r="55" spans="10:11">
      <c r="J55" s="12" t="s">
        <v>171</v>
      </c>
      <c r="K55">
        <f>SUM(K2:K53)</f>
        <v>34</v>
      </c>
    </row>
    <row r="56" spans="10:11">
      <c r="J56" s="12" t="s">
        <v>172</v>
      </c>
      <c r="K56">
        <f>COUNTIF(K2:K53, "&gt;0")</f>
        <v>17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3DEDBD4-FC6F-4123-830D-867C64247C59}"/>
</file>

<file path=customXml/itemProps2.xml><?xml version="1.0" encoding="utf-8"?>
<ds:datastoreItem xmlns:ds="http://schemas.openxmlformats.org/officeDocument/2006/customXml" ds:itemID="{FED2EA45-6326-4ACE-A631-E6E407D4432A}"/>
</file>

<file path=customXml/itemProps3.xml><?xml version="1.0" encoding="utf-8"?>
<ds:datastoreItem xmlns:ds="http://schemas.openxmlformats.org/officeDocument/2006/customXml" ds:itemID="{C9D7810F-AAC3-4DA0-9075-034D241D17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/>
  <cp:revision/>
  <dcterms:created xsi:type="dcterms:W3CDTF">2022-05-19T17:55:56Z</dcterms:created>
  <dcterms:modified xsi:type="dcterms:W3CDTF">2025-07-30T19:23:41Z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