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randall\Documents\Deliverables to State\"/>
    </mc:Choice>
  </mc:AlternateContent>
  <xr:revisionPtr revIDLastSave="0" documentId="8_{1160C9A0-8092-4966-B642-C80CB68986C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20" i="3"/>
  <c r="Q57" i="3"/>
  <c r="Q85" i="3"/>
  <c r="Q79" i="3"/>
  <c r="Q121" i="3"/>
  <c r="Q95" i="3"/>
  <c r="Q59" i="3"/>
  <c r="Q75" i="3"/>
  <c r="Q120" i="3"/>
  <c r="Q100" i="3"/>
  <c r="Q54" i="3"/>
  <c r="Q99" i="3"/>
  <c r="Q50" i="3"/>
  <c r="Q12" i="3"/>
  <c r="Q44" i="3"/>
  <c r="Q36" i="3"/>
  <c r="Q71" i="3"/>
  <c r="Q64" i="3"/>
  <c r="Q16" i="3"/>
  <c r="Q22" i="3"/>
  <c r="Q104" i="3"/>
  <c r="Q19" i="3"/>
  <c r="Q69" i="3"/>
  <c r="Q26" i="3"/>
  <c r="Q7" i="3"/>
  <c r="Q2" i="3"/>
  <c r="Q10" i="3"/>
  <c r="Q72" i="3"/>
  <c r="Q9" i="3"/>
  <c r="Q17" i="3"/>
  <c r="Q119" i="3"/>
  <c r="Q118" i="3"/>
  <c r="Q117" i="3"/>
  <c r="Q116" i="3"/>
  <c r="Q115" i="3"/>
  <c r="Q114" i="3"/>
  <c r="Q113" i="3"/>
  <c r="Q112" i="3"/>
  <c r="Q18" i="3"/>
  <c r="Q111" i="3"/>
  <c r="Q110" i="3"/>
  <c r="Q108" i="3"/>
  <c r="Q107" i="3"/>
  <c r="Q106" i="3"/>
  <c r="Q105" i="3"/>
  <c r="Q103" i="3"/>
  <c r="Q102" i="3"/>
  <c r="Q101" i="3"/>
  <c r="Q98" i="3"/>
  <c r="Q97" i="3"/>
  <c r="Q96" i="3"/>
  <c r="Q94" i="3"/>
  <c r="Q93" i="3"/>
  <c r="Q92" i="3"/>
  <c r="Q91" i="3"/>
  <c r="Q90" i="3"/>
  <c r="Q89" i="3"/>
  <c r="Q88" i="3"/>
  <c r="Q87" i="3"/>
  <c r="Q86" i="3"/>
  <c r="Q84" i="3"/>
  <c r="Q83" i="3"/>
  <c r="Q82" i="3"/>
  <c r="Q81" i="3"/>
  <c r="Q80" i="3"/>
  <c r="Q78" i="3"/>
  <c r="Q77" i="3"/>
  <c r="Q76" i="3"/>
  <c r="Q74" i="3"/>
  <c r="Q73" i="3"/>
  <c r="Q70" i="3"/>
  <c r="Q56" i="3"/>
  <c r="Q68" i="3"/>
  <c r="Q67" i="3"/>
  <c r="Q109" i="3"/>
  <c r="Q48" i="3"/>
  <c r="Q66" i="3"/>
  <c r="Q3" i="3"/>
  <c r="Q65" i="3"/>
  <c r="Q63" i="3"/>
  <c r="Q62" i="3"/>
  <c r="Q61" i="3"/>
  <c r="Q60" i="3"/>
  <c r="Q58" i="3"/>
  <c r="Q55" i="3"/>
  <c r="Q53" i="3"/>
  <c r="Q52" i="3"/>
  <c r="Q51" i="3"/>
  <c r="Q49" i="3"/>
  <c r="Q47" i="3"/>
  <c r="Q46" i="3"/>
  <c r="Q45" i="3"/>
  <c r="Q43" i="3"/>
  <c r="Q42" i="3"/>
  <c r="Q41" i="3"/>
  <c r="Q40" i="3"/>
  <c r="Q39" i="3"/>
  <c r="Q38" i="3"/>
  <c r="Q37" i="3"/>
  <c r="Q35" i="3"/>
  <c r="Q34" i="3"/>
  <c r="Q33" i="3"/>
  <c r="Q32" i="3"/>
  <c r="Q31" i="3"/>
  <c r="Q30" i="3"/>
  <c r="Q29" i="3"/>
  <c r="Q28" i="3"/>
  <c r="Q27" i="3"/>
  <c r="Q25" i="3"/>
  <c r="Q24" i="3"/>
  <c r="Q23" i="3"/>
  <c r="Q21" i="3"/>
  <c r="Q15" i="3"/>
  <c r="Q14" i="3"/>
  <c r="Q13" i="3"/>
  <c r="Q11" i="3"/>
  <c r="Q8" i="3"/>
  <c r="Q6" i="3"/>
  <c r="Q5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4" i="3"/>
  <c r="K56" i="4" l="1"/>
  <c r="K55" i="4"/>
</calcChain>
</file>

<file path=xl/sharedStrings.xml><?xml version="1.0" encoding="utf-8"?>
<sst xmlns="http://schemas.openxmlformats.org/spreadsheetml/2006/main" count="519" uniqueCount="296">
  <si>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</si>
  <si>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</si>
  <si>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</si>
  <si>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</si>
  <si>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</si>
  <si>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</si>
  <si>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</si>
  <si>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</si>
  <si>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</si>
  <si>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</si>
  <si>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</si>
  <si>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</si>
  <si>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</si>
  <si>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</si>
  <si>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</si>
  <si>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</si>
  <si>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</si>
  <si>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</si>
  <si>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</si>
  <si>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</si>
  <si>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</si>
  <si>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</si>
  <si>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</si>
  <si>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</si>
  <si>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</si>
  <si>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</si>
  <si>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</si>
  <si>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</si>
  <si>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</si>
  <si>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</si>
  <si>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</si>
  <si>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</si>
  <si>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</si>
  <si>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</si>
  <si>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</si>
  <si>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</si>
  <si>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</si>
  <si>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</si>
  <si>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</si>
  <si>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</si>
  <si>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</si>
  <si>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</si>
  <si>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</si>
  <si>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</si>
  <si>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</si>
  <si>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</si>
  <si>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</si>
  <si>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</si>
  <si>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</si>
  <si>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</si>
  <si>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</si>
  <si>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</si>
  <si>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</si>
  <si>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</si>
  <si>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</si>
  <si>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</si>
  <si>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</si>
  <si>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</si>
  <si>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</si>
  <si>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</si>
  <si>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</si>
  <si>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</si>
  <si>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</si>
  <si>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</si>
  <si>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</si>
  <si>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</si>
  <si>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</si>
  <si>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</si>
  <si>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</si>
  <si>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</si>
  <si>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</si>
  <si>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</si>
  <si>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</si>
  <si>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</si>
  <si>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</si>
  <si>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</si>
  <si>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</si>
  <si>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</si>
  <si>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</si>
  <si>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</si>
  <si>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</si>
  <si>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</si>
  <si>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</si>
  <si>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</si>
  <si>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</si>
  <si>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</si>
  <si>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</si>
  <si>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</si>
  <si>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</si>
  <si>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</si>
  <si>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</si>
  <si>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</si>
  <si>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</si>
  <si>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</si>
  <si>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</si>
  <si>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</si>
  <si>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</si>
  <si>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</si>
  <si>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</si>
  <si>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</si>
  <si>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</si>
  <si>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</si>
  <si>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Alice Fitzsimmons</t>
  </si>
  <si>
    <t>Lost &amp; Found Ministries</t>
  </si>
  <si>
    <t>Alicia A. Moesner</t>
  </si>
  <si>
    <t>CHS-RCORP Grant</t>
  </si>
  <si>
    <t>Alyssa Cline</t>
  </si>
  <si>
    <t xml:space="preserve">Centerstone </t>
  </si>
  <si>
    <t>Amanda Zinkgraf</t>
  </si>
  <si>
    <t>Angela Holloway</t>
  </si>
  <si>
    <t>MERC-ROSC</t>
  </si>
  <si>
    <t>Becky Albers</t>
  </si>
  <si>
    <t>GHS Counselor</t>
  </si>
  <si>
    <t>Beverly Holland</t>
  </si>
  <si>
    <t>Region 5 Technical Assistant</t>
  </si>
  <si>
    <t>Bill Archibald</t>
  </si>
  <si>
    <t>Mayor Smithboro</t>
  </si>
  <si>
    <t>Chelsey Scott</t>
  </si>
  <si>
    <t>Prairie Counseling Center</t>
  </si>
  <si>
    <t>Christina (Foster) Beegle</t>
  </si>
  <si>
    <t>Chuck Bersin</t>
  </si>
  <si>
    <t>Cindy Crouch</t>
  </si>
  <si>
    <t>HSHS Hospital</t>
  </si>
  <si>
    <t>Craig Loddecke</t>
  </si>
  <si>
    <t>PAL Group/Family Support</t>
  </si>
  <si>
    <t>Curt Goodin</t>
  </si>
  <si>
    <t>Daniel Hutchinson</t>
  </si>
  <si>
    <t>CHS-ROSC Supervisor</t>
  </si>
  <si>
    <t>Danielle Voelkel</t>
  </si>
  <si>
    <t>Chestnut Health Systems</t>
  </si>
  <si>
    <t>David Bilyeu</t>
  </si>
  <si>
    <t>Deb Sewing</t>
  </si>
  <si>
    <t>Chief of Probation</t>
  </si>
  <si>
    <t>Debra Beckmann</t>
  </si>
  <si>
    <t>TAC-ROSC</t>
  </si>
  <si>
    <t>Dee Armes</t>
  </si>
  <si>
    <t>New Head of Ministerial All</t>
  </si>
  <si>
    <t>Diane Borawski</t>
  </si>
  <si>
    <t>NAMI</t>
  </si>
  <si>
    <t>Donna Dothager</t>
  </si>
  <si>
    <t>Donna Nahlik</t>
  </si>
  <si>
    <t>Donnis Campbell</t>
  </si>
  <si>
    <t>CHS-Peer Recovery Coach</t>
  </si>
  <si>
    <t>Dora Mann</t>
  </si>
  <si>
    <t>State's Attorney</t>
  </si>
  <si>
    <t>Dusty Hanner</t>
  </si>
  <si>
    <t>Elaine McNamara</t>
  </si>
  <si>
    <t>DJ/Podcaster</t>
  </si>
  <si>
    <t>Elizabeth McQuaid</t>
  </si>
  <si>
    <t>CHS-Narcan</t>
  </si>
  <si>
    <t>Gene Dunkley</t>
  </si>
  <si>
    <t>Greenville University</t>
  </si>
  <si>
    <t>Gina Boente</t>
  </si>
  <si>
    <t>Probation Officer</t>
  </si>
  <si>
    <t>Guy Gomez</t>
  </si>
  <si>
    <t>DEA</t>
  </si>
  <si>
    <t>Helo Oidjarv</t>
  </si>
  <si>
    <t>James Leitschuh</t>
  </si>
  <si>
    <t>Sheriff</t>
  </si>
  <si>
    <t>Jamie Armstrong</t>
  </si>
  <si>
    <t>AMARE</t>
  </si>
  <si>
    <t>Jeff Gipson</t>
  </si>
  <si>
    <t>Jennifer Noel</t>
  </si>
  <si>
    <t>Bond County Transit</t>
  </si>
  <si>
    <t>Johanna Gonzalez</t>
  </si>
  <si>
    <t>SAMSA</t>
  </si>
  <si>
    <t>Josh Hill</t>
  </si>
  <si>
    <t>Chief Sheriff's Deputy</t>
  </si>
  <si>
    <t>Julie Herr</t>
  </si>
  <si>
    <t>CHS-RSUPIC</t>
  </si>
  <si>
    <t>Julie Pohlman</t>
  </si>
  <si>
    <t>CHS-ROSC Tech Asst</t>
  </si>
  <si>
    <t>Kaleen Dunbar</t>
  </si>
  <si>
    <t>Karen Tilashalski</t>
  </si>
  <si>
    <t>Katie Anderson</t>
  </si>
  <si>
    <t>Kelly Jefferson</t>
  </si>
  <si>
    <t>Kristen Voyles</t>
  </si>
  <si>
    <t>HSHS-ER Nurse</t>
  </si>
  <si>
    <t>Laura Stine</t>
  </si>
  <si>
    <t>Simple Room</t>
  </si>
  <si>
    <t>Linda Methvin</t>
  </si>
  <si>
    <t>Lindsay Minor</t>
  </si>
  <si>
    <t>MMCR-ROSC</t>
  </si>
  <si>
    <t>Mariah Horton</t>
  </si>
  <si>
    <t>Marianne Drainer</t>
  </si>
  <si>
    <t>Mark Knott</t>
  </si>
  <si>
    <t>Megan Miller</t>
  </si>
  <si>
    <t>Melissa Marti</t>
  </si>
  <si>
    <t>Melissa Monte</t>
  </si>
  <si>
    <t>Michelle Dettwiler</t>
  </si>
  <si>
    <t>Michelle Miller</t>
  </si>
  <si>
    <t>Monique Brunious</t>
  </si>
  <si>
    <t>BCRC Coordinator</t>
  </si>
  <si>
    <t>Naomi Fulton</t>
  </si>
  <si>
    <t>CHS-Recovery Coach</t>
  </si>
  <si>
    <t>Nellie Baity</t>
  </si>
  <si>
    <t>ROSC-TAC</t>
  </si>
  <si>
    <t>Nicki Schoonover</t>
  </si>
  <si>
    <t>October Weiss</t>
  </si>
  <si>
    <t>Onaliesa Luebbers</t>
  </si>
  <si>
    <t>Patrice White</t>
  </si>
  <si>
    <t>Bibleway Church</t>
  </si>
  <si>
    <t>Patrick Miller</t>
  </si>
  <si>
    <t>Core Communities</t>
  </si>
  <si>
    <t>Patrick Small</t>
  </si>
  <si>
    <t>HSHS-Highland</t>
  </si>
  <si>
    <t>Rachel Tanner</t>
  </si>
  <si>
    <t>Rebecca Klitzke</t>
  </si>
  <si>
    <t>Robert Dunbar</t>
  </si>
  <si>
    <t>Sandi Laurent</t>
  </si>
  <si>
    <t>Kaskaskia College</t>
  </si>
  <si>
    <t>Sandy Bellegante</t>
  </si>
  <si>
    <t>Sarah Hulbert</t>
  </si>
  <si>
    <t>Savannah Welch</t>
  </si>
  <si>
    <t>Shane Pinnell</t>
  </si>
  <si>
    <t>Shawn Foles</t>
  </si>
  <si>
    <t>Sheena Langhauser</t>
  </si>
  <si>
    <t>BJC</t>
  </si>
  <si>
    <t>Stacy Nonn</t>
  </si>
  <si>
    <t>Stacy Seitz</t>
  </si>
  <si>
    <t>Centerstone-Clinical Dir</t>
  </si>
  <si>
    <t>Teresa Cornelius</t>
  </si>
  <si>
    <t>HSHS-Head of Nursing</t>
  </si>
  <si>
    <t>Toni Randall</t>
  </si>
  <si>
    <t>Tony Brooks</t>
  </si>
  <si>
    <t>Bond County Coroner</t>
  </si>
  <si>
    <t>Tonya Roberts</t>
  </si>
  <si>
    <t>MERS Goodwill</t>
  </si>
  <si>
    <t>Tracy Dones</t>
  </si>
  <si>
    <t>Tricia Hogan</t>
  </si>
  <si>
    <t>Valerie Rasche</t>
  </si>
  <si>
    <t>CHS-Leadership Center</t>
  </si>
  <si>
    <t>Veneta Wadlow</t>
  </si>
  <si>
    <t>Riverbend Families</t>
  </si>
  <si>
    <t>Advisory Board</t>
  </si>
  <si>
    <t>DOPP/OEND</t>
  </si>
  <si>
    <t>Amy Bareiter</t>
  </si>
  <si>
    <t>Bright Point</t>
  </si>
  <si>
    <t>Liesl Wingert</t>
  </si>
  <si>
    <t>SIU School of Medicine Rural Health Development</t>
  </si>
  <si>
    <t>Statewide Faith Based Initiative</t>
  </si>
  <si>
    <t>Andrea Patterson</t>
  </si>
  <si>
    <t>Aida Kistler</t>
  </si>
  <si>
    <t>CRSS with AMARE</t>
  </si>
  <si>
    <t>Amanda Depew</t>
  </si>
  <si>
    <t>Illinois Joining Forces</t>
  </si>
  <si>
    <t>Clarence Copher</t>
  </si>
  <si>
    <t>Larry Miller</t>
  </si>
  <si>
    <t>Carl Ratrloski</t>
  </si>
  <si>
    <t>Sarah Rench</t>
  </si>
  <si>
    <t>Chris Thorpe</t>
  </si>
  <si>
    <t>Blake Weiss</t>
  </si>
  <si>
    <t>Lauren Davidson</t>
  </si>
  <si>
    <t>Diane Schwendemann</t>
  </si>
  <si>
    <t>Bond County Recovery Council</t>
  </si>
  <si>
    <t>50 Northgate Industrial Dr,  Granite City, IL</t>
  </si>
  <si>
    <t>Toni Randall &amp; Monique Brunious</t>
  </si>
  <si>
    <t>Toni-618-304-2590, Monique-618-381-0831</t>
  </si>
  <si>
    <t>tcrandall@chestnut.org, mbrunious@chestnut.org</t>
  </si>
  <si>
    <t>Daniel Hutchison-supervisor</t>
  </si>
  <si>
    <t>ddhutchison@chestnut.org, 618-792-8507</t>
  </si>
  <si>
    <t>Bond County</t>
  </si>
  <si>
    <t>Region 5</t>
  </si>
  <si>
    <t>Fosters Light</t>
  </si>
  <si>
    <t>Brittany Carel</t>
  </si>
  <si>
    <t>CRSS</t>
  </si>
  <si>
    <t>Elyse Schoen</t>
  </si>
  <si>
    <t>Ashley Ramos</t>
  </si>
  <si>
    <t>Gateway-CORS</t>
  </si>
  <si>
    <t>Jacob Dunavant</t>
  </si>
  <si>
    <t>Illinois Recovery Center</t>
  </si>
  <si>
    <t>Sam Paulin</t>
  </si>
  <si>
    <t>Hospice Care Pastor</t>
  </si>
  <si>
    <t>Jen Nagel</t>
  </si>
  <si>
    <t>Porchlight Collective</t>
  </si>
  <si>
    <t>GU-Criminal Justice Dept</t>
  </si>
  <si>
    <t>Samantha Hill</t>
  </si>
  <si>
    <t>Veronica Jackson</t>
  </si>
  <si>
    <t>Alex Schneider</t>
  </si>
  <si>
    <t>Heather Kapp</t>
  </si>
  <si>
    <t>NAMI Intern</t>
  </si>
  <si>
    <t>Kara Warden</t>
  </si>
  <si>
    <t>Sheridan Jordan</t>
  </si>
  <si>
    <t>Jessica Palazzolo</t>
  </si>
  <si>
    <t>Lincoln Prairie</t>
  </si>
  <si>
    <t>Brooke Skyler</t>
  </si>
  <si>
    <t>Lyndsey McCoy</t>
  </si>
  <si>
    <t>Jon Magnuson</t>
  </si>
  <si>
    <t>The Next Network</t>
  </si>
  <si>
    <t>PD Van Klaveren</t>
  </si>
  <si>
    <t>5th Street Peer Support/Harm Reduction</t>
  </si>
  <si>
    <t>Meagan McGlasson</t>
  </si>
  <si>
    <t>Mike Luther</t>
  </si>
  <si>
    <t>Joelle Brown</t>
  </si>
  <si>
    <t>Carrie McKinzie</t>
  </si>
  <si>
    <t>Gateway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</si>
</sst>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4" workbookViewId="0">
      <selection activeCell="B10" sqref="B10"/>
    </sheetView>
  </sheetViews>
  <sheetFormatPr defaultRowHeight="15.75" x14ac:dyDescent="0.25"/>
  <cols>
    <col min="1" max="1" width="46.625" customWidth="1"/>
    <col min="2" max="2" width="53.625" customWidth="1"/>
  </cols>
  <sheetData>
    <row r="1" spans="1:2" ht="33" customHeight="1" x14ac:dyDescent="0.25">
      <c r="A1" s="5" t="s">
        <v>1</v>
      </c>
      <c r="B1" s="13" t="s">
        <v>254</v>
      </c>
    </row>
    <row r="2" spans="1:2" ht="33" customHeight="1" x14ac:dyDescent="0.25">
      <c r="A2" s="2" t="s">
        <v>2</v>
      </c>
      <c r="B2" s="14" t="s">
        <v>129</v>
      </c>
    </row>
    <row r="3" spans="1:2" ht="33" customHeight="1" x14ac:dyDescent="0.25">
      <c r="A3" s="5" t="s">
        <v>3</v>
      </c>
      <c r="B3" s="13" t="s">
        <v>255</v>
      </c>
    </row>
    <row r="4" spans="1:2" ht="33" customHeight="1" x14ac:dyDescent="0.25">
      <c r="A4" s="2" t="s">
        <v>13</v>
      </c>
      <c r="B4" s="14" t="s">
        <v>256</v>
      </c>
    </row>
    <row r="5" spans="1:2" ht="33" customHeight="1" x14ac:dyDescent="0.25">
      <c r="A5" s="5" t="s">
        <v>14</v>
      </c>
      <c r="B5" s="13" t="s">
        <v>257</v>
      </c>
    </row>
    <row r="6" spans="1:2" ht="33" customHeight="1" x14ac:dyDescent="0.25">
      <c r="A6" s="2" t="s">
        <v>15</v>
      </c>
      <c r="B6" s="14" t="s">
        <v>258</v>
      </c>
    </row>
    <row r="7" spans="1:2" ht="33" customHeight="1" x14ac:dyDescent="0.25">
      <c r="A7" s="5" t="s">
        <v>12</v>
      </c>
      <c r="B7" s="13" t="s">
        <v>259</v>
      </c>
    </row>
    <row r="8" spans="1:2" ht="33" customHeight="1" x14ac:dyDescent="0.25">
      <c r="A8" s="3" t="s">
        <v>11</v>
      </c>
      <c r="B8" s="14" t="s">
        <v>260</v>
      </c>
    </row>
    <row r="9" spans="1:2" ht="33" customHeight="1" x14ac:dyDescent="0.25">
      <c r="A9" s="5" t="s">
        <v>4</v>
      </c>
      <c r="B9" s="13" t="s">
        <v>261</v>
      </c>
    </row>
    <row r="10" spans="1:2" ht="33" customHeight="1" x14ac:dyDescent="0.25">
      <c r="A10" s="2" t="s">
        <v>5</v>
      </c>
      <c r="B10" s="14" t="s">
        <v>262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D126" sqref="D126"/>
    </sheetView>
  </sheetViews>
  <sheetFormatPr defaultRowHeight="15.75" x14ac:dyDescent="0.25"/>
  <cols>
    <col min="1" max="1" width="27" style="17" customWidth="1"/>
    <col min="2" max="2" width="12.875" style="19" customWidth="1"/>
    <col min="3" max="3" width="20.375" style="19" customWidth="1"/>
    <col min="4" max="4" width="21.375" style="19" customWidth="1"/>
    <col min="5" max="5" width="6.875" style="19" customWidth="1"/>
    <col min="6" max="6" width="7.375" style="19" customWidth="1"/>
    <col min="7" max="9" width="7.125" style="19" customWidth="1"/>
    <col min="10" max="10" width="7.5" style="19" customWidth="1"/>
    <col min="11" max="11" width="7.375" style="19" customWidth="1"/>
    <col min="12" max="13" width="8.125" style="19" customWidth="1"/>
    <col min="14" max="14" width="8" style="19" customWidth="1"/>
    <col min="15" max="16" width="8.125" style="19" customWidth="1"/>
    <col min="17" max="17" width="9.5" customWidth="1"/>
    <col min="18" max="18" width="22" style="19" customWidth="1"/>
  </cols>
  <sheetData>
    <row r="1" spans="1:18" ht="64.5" thickTop="1" thickBot="1" x14ac:dyDescent="0.3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2.25" thickBot="1" x14ac:dyDescent="0.3">
      <c r="A2" s="16" t="s">
        <v>242</v>
      </c>
      <c r="B2" s="18"/>
      <c r="C2" s="24" t="s">
        <v>18</v>
      </c>
      <c r="D2" s="16" t="s">
        <v>243</v>
      </c>
      <c r="E2" s="15"/>
      <c r="F2" s="15"/>
      <c r="G2" s="15">
        <v>1</v>
      </c>
      <c r="H2" s="15"/>
      <c r="I2" s="15"/>
      <c r="J2" s="15"/>
      <c r="K2" s="15"/>
      <c r="L2" s="15"/>
      <c r="M2" s="15"/>
      <c r="N2" s="15"/>
      <c r="O2" s="15"/>
      <c r="P2" s="15"/>
      <c r="Q2" s="4">
        <f t="shared" ref="Q2:Q65" si="0">SUM(E2:P2)</f>
        <v>1</v>
      </c>
      <c r="R2" s="25"/>
    </row>
    <row r="3" spans="1:18" ht="16.5" thickBot="1" x14ac:dyDescent="0.3">
      <c r="A3" s="16" t="s">
        <v>278</v>
      </c>
      <c r="B3" s="18"/>
      <c r="C3" s="24" t="s">
        <v>40</v>
      </c>
      <c r="D3" s="16" t="s">
        <v>122</v>
      </c>
      <c r="E3" s="15"/>
      <c r="F3" s="15"/>
      <c r="G3" s="15"/>
      <c r="H3" s="15"/>
      <c r="I3" s="15"/>
      <c r="J3" s="15">
        <v>1</v>
      </c>
      <c r="K3" s="15">
        <v>1</v>
      </c>
      <c r="L3" s="15"/>
      <c r="M3" s="15"/>
      <c r="N3" s="15">
        <v>1</v>
      </c>
      <c r="O3" s="15"/>
      <c r="P3" s="15"/>
      <c r="Q3" s="4">
        <f t="shared" si="0"/>
        <v>3</v>
      </c>
      <c r="R3" s="25"/>
    </row>
    <row r="4" spans="1:18" ht="16.5" thickBot="1" x14ac:dyDescent="0.3">
      <c r="A4" s="16" t="s">
        <v>102</v>
      </c>
      <c r="B4" s="18"/>
      <c r="C4" s="24" t="s">
        <v>23</v>
      </c>
      <c r="D4" s="16" t="s">
        <v>103</v>
      </c>
      <c r="E4" s="15"/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/>
      <c r="N4" s="15">
        <v>1</v>
      </c>
      <c r="O4" s="15"/>
      <c r="P4" s="15"/>
      <c r="Q4" s="4">
        <f t="shared" si="0"/>
        <v>8</v>
      </c>
      <c r="R4" s="25"/>
    </row>
    <row r="5" spans="1:18" ht="32.25" thickBot="1" x14ac:dyDescent="0.3">
      <c r="A5" s="16" t="s">
        <v>104</v>
      </c>
      <c r="B5" s="18"/>
      <c r="C5" s="24" t="s">
        <v>20</v>
      </c>
      <c r="D5" s="16" t="s">
        <v>105</v>
      </c>
      <c r="E5" s="15"/>
      <c r="F5" s="15"/>
      <c r="G5" s="15"/>
      <c r="H5" s="15"/>
      <c r="I5" s="15">
        <v>1</v>
      </c>
      <c r="J5" s="15"/>
      <c r="K5" s="15">
        <v>1</v>
      </c>
      <c r="L5" s="15"/>
      <c r="M5" s="15"/>
      <c r="N5" s="15"/>
      <c r="O5" s="15"/>
      <c r="P5" s="15"/>
      <c r="Q5" s="4">
        <f t="shared" si="0"/>
        <v>2</v>
      </c>
      <c r="R5" s="25"/>
    </row>
    <row r="6" spans="1:18" ht="32.25" thickBot="1" x14ac:dyDescent="0.3">
      <c r="A6" s="16" t="s">
        <v>106</v>
      </c>
      <c r="B6" s="18"/>
      <c r="C6" s="24" t="s">
        <v>31</v>
      </c>
      <c r="D6" s="16" t="s">
        <v>107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2.25" thickBot="1" x14ac:dyDescent="0.3">
      <c r="A7" s="16" t="s">
        <v>244</v>
      </c>
      <c r="B7" s="18"/>
      <c r="C7" s="24" t="s">
        <v>81</v>
      </c>
      <c r="D7" s="16" t="s">
        <v>245</v>
      </c>
      <c r="E7" s="15"/>
      <c r="F7" s="15"/>
      <c r="G7" s="15">
        <v>1</v>
      </c>
      <c r="H7" s="15"/>
      <c r="I7" s="15">
        <v>1</v>
      </c>
      <c r="J7" s="15">
        <v>1</v>
      </c>
      <c r="K7" s="15"/>
      <c r="L7" s="15"/>
      <c r="M7" s="15"/>
      <c r="N7" s="15"/>
      <c r="O7" s="15"/>
      <c r="P7" s="15"/>
      <c r="Q7" s="4">
        <f t="shared" si="0"/>
        <v>3</v>
      </c>
      <c r="R7" s="25"/>
    </row>
    <row r="8" spans="1:18" ht="16.5" thickBot="1" x14ac:dyDescent="0.3">
      <c r="A8" s="16" t="s">
        <v>108</v>
      </c>
      <c r="B8" s="18"/>
      <c r="C8" s="24" t="s">
        <v>74</v>
      </c>
      <c r="D8" s="16"/>
      <c r="E8" s="15">
        <v>1</v>
      </c>
      <c r="F8" s="15">
        <v>1</v>
      </c>
      <c r="G8" s="15">
        <v>1</v>
      </c>
      <c r="H8" s="15"/>
      <c r="I8" s="15"/>
      <c r="J8" s="15"/>
      <c r="K8" s="15">
        <v>1</v>
      </c>
      <c r="L8" s="15"/>
      <c r="M8" s="15">
        <v>1</v>
      </c>
      <c r="N8" s="15">
        <v>1</v>
      </c>
      <c r="O8" s="15"/>
      <c r="P8" s="15">
        <v>1</v>
      </c>
      <c r="Q8" s="4">
        <f t="shared" si="0"/>
        <v>7</v>
      </c>
      <c r="R8" s="25"/>
    </row>
    <row r="9" spans="1:18" ht="32.25" thickBot="1" x14ac:dyDescent="0.3">
      <c r="A9" s="16" t="s">
        <v>236</v>
      </c>
      <c r="B9" s="18"/>
      <c r="C9" s="24" t="s">
        <v>31</v>
      </c>
      <c r="D9" s="16" t="s">
        <v>237</v>
      </c>
      <c r="E9" s="15">
        <v>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1</v>
      </c>
      <c r="R9" s="25"/>
    </row>
    <row r="10" spans="1:18" ht="32.25" thickBot="1" x14ac:dyDescent="0.3">
      <c r="A10" s="16" t="s">
        <v>241</v>
      </c>
      <c r="B10" s="18"/>
      <c r="C10" s="24" t="s">
        <v>31</v>
      </c>
      <c r="D10" s="16" t="s">
        <v>237</v>
      </c>
      <c r="E10" s="15"/>
      <c r="F10" s="15">
        <v>1</v>
      </c>
      <c r="G10" s="15"/>
      <c r="H10" s="15"/>
      <c r="I10" s="15">
        <v>1</v>
      </c>
      <c r="J10" s="15"/>
      <c r="K10" s="15">
        <v>1</v>
      </c>
      <c r="L10" s="15">
        <v>1</v>
      </c>
      <c r="M10" s="15"/>
      <c r="N10" s="15"/>
      <c r="O10" s="15"/>
      <c r="P10" s="15"/>
      <c r="Q10" s="4">
        <f t="shared" si="0"/>
        <v>4</v>
      </c>
      <c r="R10" s="25"/>
    </row>
    <row r="11" spans="1:18" ht="32.25" thickBot="1" x14ac:dyDescent="0.3">
      <c r="A11" s="16" t="s">
        <v>109</v>
      </c>
      <c r="B11" s="18"/>
      <c r="C11" s="24" t="s">
        <v>20</v>
      </c>
      <c r="D11" s="16" t="s">
        <v>110</v>
      </c>
      <c r="E11" s="15">
        <v>1</v>
      </c>
      <c r="F11" s="15"/>
      <c r="G11" s="15">
        <v>1</v>
      </c>
      <c r="H11" s="15"/>
      <c r="I11" s="15">
        <v>1</v>
      </c>
      <c r="J11" s="15">
        <v>1</v>
      </c>
      <c r="K11" s="15"/>
      <c r="L11" s="15">
        <v>1</v>
      </c>
      <c r="M11" s="15">
        <v>1</v>
      </c>
      <c r="N11" s="15"/>
      <c r="O11" s="15"/>
      <c r="P11" s="15">
        <v>1</v>
      </c>
      <c r="Q11" s="4">
        <f t="shared" si="0"/>
        <v>7</v>
      </c>
      <c r="R11" s="25"/>
    </row>
    <row r="12" spans="1:18" ht="32.25" thickBot="1" x14ac:dyDescent="0.3">
      <c r="A12" s="16" t="s">
        <v>267</v>
      </c>
      <c r="B12" s="18"/>
      <c r="C12" s="24" t="s">
        <v>84</v>
      </c>
      <c r="D12" s="16" t="s">
        <v>268</v>
      </c>
      <c r="E12" s="15"/>
      <c r="F12" s="15"/>
      <c r="G12" s="15"/>
      <c r="H12" s="15"/>
      <c r="I12" s="15">
        <v>1</v>
      </c>
      <c r="J12" s="15"/>
      <c r="K12" s="15"/>
      <c r="L12" s="15"/>
      <c r="M12" s="15"/>
      <c r="N12" s="15"/>
      <c r="O12" s="15"/>
      <c r="P12" s="15"/>
      <c r="Q12" s="4">
        <f t="shared" si="0"/>
        <v>1</v>
      </c>
      <c r="R12" s="25"/>
    </row>
    <row r="13" spans="1:18" ht="16.5" thickBot="1" x14ac:dyDescent="0.3">
      <c r="A13" s="16" t="s">
        <v>111</v>
      </c>
      <c r="B13" s="18"/>
      <c r="C13" s="24" t="s">
        <v>51</v>
      </c>
      <c r="D13" s="16" t="s">
        <v>112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2.25" thickBot="1" x14ac:dyDescent="0.3">
      <c r="A14" s="16" t="s">
        <v>113</v>
      </c>
      <c r="B14" s="18"/>
      <c r="C14" s="24" t="s">
        <v>20</v>
      </c>
      <c r="D14" s="16" t="s">
        <v>114</v>
      </c>
      <c r="E14" s="15">
        <v>1</v>
      </c>
      <c r="F14" s="15">
        <v>1</v>
      </c>
      <c r="G14" s="15">
        <v>1</v>
      </c>
      <c r="H14" s="15"/>
      <c r="I14" s="15">
        <v>1</v>
      </c>
      <c r="J14" s="15">
        <v>1</v>
      </c>
      <c r="K14" s="15"/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4">
        <f t="shared" si="0"/>
        <v>10</v>
      </c>
      <c r="R14" s="25"/>
    </row>
    <row r="15" spans="1:18" ht="32.25" thickBot="1" x14ac:dyDescent="0.3">
      <c r="A15" s="16" t="s">
        <v>115</v>
      </c>
      <c r="B15" s="18"/>
      <c r="C15" s="24" t="s">
        <v>27</v>
      </c>
      <c r="D15" s="16" t="s">
        <v>116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5" thickBot="1" x14ac:dyDescent="0.3">
      <c r="A16" s="16" t="s">
        <v>251</v>
      </c>
      <c r="B16" s="18"/>
      <c r="C16" s="24" t="s">
        <v>74</v>
      </c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 t="s">
        <v>234</v>
      </c>
    </row>
    <row r="17" spans="1:18" ht="32.25" thickBot="1" x14ac:dyDescent="0.3">
      <c r="A17" s="16" t="s">
        <v>264</v>
      </c>
      <c r="B17" s="18"/>
      <c r="C17" s="24" t="s">
        <v>20</v>
      </c>
      <c r="D17" s="16" t="s">
        <v>182</v>
      </c>
      <c r="E17" s="15"/>
      <c r="F17" s="15"/>
      <c r="G17" s="15"/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4">
        <f t="shared" si="0"/>
        <v>1</v>
      </c>
      <c r="R17" s="25"/>
    </row>
    <row r="18" spans="1:18" ht="16.5" thickBot="1" x14ac:dyDescent="0.3">
      <c r="A18" s="16" t="s">
        <v>285</v>
      </c>
      <c r="B18" s="18"/>
      <c r="C18" s="24" t="s">
        <v>77</v>
      </c>
      <c r="D18" s="16" t="s">
        <v>160</v>
      </c>
      <c r="E18" s="15"/>
      <c r="F18" s="15"/>
      <c r="G18" s="15"/>
      <c r="H18" s="15"/>
      <c r="I18" s="15"/>
      <c r="J18" s="15"/>
      <c r="K18" s="15"/>
      <c r="L18" s="15"/>
      <c r="M18" s="15">
        <v>1</v>
      </c>
      <c r="N18" s="15">
        <v>1</v>
      </c>
      <c r="O18" s="15"/>
      <c r="P18" s="15"/>
      <c r="Q18" s="4">
        <f t="shared" si="0"/>
        <v>2</v>
      </c>
      <c r="R18" s="25"/>
    </row>
    <row r="19" spans="1:18" ht="16.5" thickBot="1" x14ac:dyDescent="0.3">
      <c r="A19" s="16" t="s">
        <v>248</v>
      </c>
      <c r="B19" s="18"/>
      <c r="C19" s="24" t="s">
        <v>74</v>
      </c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 t="s">
        <v>234</v>
      </c>
    </row>
    <row r="20" spans="1:18" ht="32.25" thickBot="1" x14ac:dyDescent="0.3">
      <c r="A20" s="16" t="s">
        <v>294</v>
      </c>
      <c r="B20" s="18"/>
      <c r="C20" s="24" t="s">
        <v>31</v>
      </c>
      <c r="D20" s="16" t="s">
        <v>295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v>1</v>
      </c>
      <c r="Q20" s="4">
        <f t="shared" si="0"/>
        <v>1</v>
      </c>
      <c r="R20" s="25"/>
    </row>
    <row r="21" spans="1:18" ht="32.25" thickBot="1" x14ac:dyDescent="0.3">
      <c r="A21" s="16" t="s">
        <v>117</v>
      </c>
      <c r="B21" s="18"/>
      <c r="C21" s="24" t="s">
        <v>31</v>
      </c>
      <c r="D21" s="16" t="s">
        <v>118</v>
      </c>
      <c r="E21" s="15"/>
      <c r="F21" s="15"/>
      <c r="G21" s="15">
        <v>1</v>
      </c>
      <c r="H21" s="15"/>
      <c r="I21" s="15">
        <v>1</v>
      </c>
      <c r="J21" s="15"/>
      <c r="K21" s="15"/>
      <c r="L21" s="15"/>
      <c r="M21" s="15"/>
      <c r="N21" s="15"/>
      <c r="O21" s="15"/>
      <c r="P21" s="15"/>
      <c r="Q21" s="4">
        <f t="shared" si="0"/>
        <v>2</v>
      </c>
      <c r="R21" s="25"/>
    </row>
    <row r="22" spans="1:18" ht="16.5" thickBot="1" x14ac:dyDescent="0.3">
      <c r="A22" s="16" t="s">
        <v>250</v>
      </c>
      <c r="B22" s="18"/>
      <c r="C22" s="24" t="s">
        <v>74</v>
      </c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 t="s">
        <v>234</v>
      </c>
    </row>
    <row r="23" spans="1:18" ht="32.25" thickBot="1" x14ac:dyDescent="0.3">
      <c r="A23" s="16" t="s">
        <v>119</v>
      </c>
      <c r="B23" s="18"/>
      <c r="C23" s="24" t="s">
        <v>20</v>
      </c>
      <c r="D23" s="16" t="s">
        <v>263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5" thickBot="1" x14ac:dyDescent="0.3">
      <c r="A24" s="16" t="s">
        <v>120</v>
      </c>
      <c r="B24" s="18"/>
      <c r="C24" s="24" t="s">
        <v>74</v>
      </c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 t="s">
        <v>234</v>
      </c>
    </row>
    <row r="25" spans="1:18" ht="16.5" thickBot="1" x14ac:dyDescent="0.3">
      <c r="A25" s="16" t="s">
        <v>121</v>
      </c>
      <c r="B25" s="18"/>
      <c r="C25" s="24" t="s">
        <v>40</v>
      </c>
      <c r="D25" s="16" t="s">
        <v>122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.5" thickBot="1" x14ac:dyDescent="0.3">
      <c r="A26" s="16" t="s">
        <v>246</v>
      </c>
      <c r="B26" s="18"/>
      <c r="C26" s="24" t="s">
        <v>74</v>
      </c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 t="s">
        <v>234</v>
      </c>
    </row>
    <row r="27" spans="1:18" ht="32.25" thickBot="1" x14ac:dyDescent="0.3">
      <c r="A27" s="16" t="s">
        <v>123</v>
      </c>
      <c r="B27" s="18"/>
      <c r="C27" s="24" t="s">
        <v>66</v>
      </c>
      <c r="D27" s="16" t="s">
        <v>124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5" thickBot="1" x14ac:dyDescent="0.3">
      <c r="A28" s="16" t="s">
        <v>125</v>
      </c>
      <c r="B28" s="18"/>
      <c r="C28" s="24" t="s">
        <v>74</v>
      </c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 t="s">
        <v>234</v>
      </c>
    </row>
    <row r="29" spans="1:18" ht="32.25" thickBot="1" x14ac:dyDescent="0.3">
      <c r="A29" s="16" t="s">
        <v>126</v>
      </c>
      <c r="B29" s="18"/>
      <c r="C29" s="24" t="s">
        <v>20</v>
      </c>
      <c r="D29" s="16" t="s">
        <v>127</v>
      </c>
      <c r="E29" s="15"/>
      <c r="F29" s="15">
        <v>1</v>
      </c>
      <c r="G29" s="15">
        <v>1</v>
      </c>
      <c r="H29" s="15"/>
      <c r="I29" s="15"/>
      <c r="J29" s="15"/>
      <c r="K29" s="15">
        <v>1</v>
      </c>
      <c r="L29" s="15">
        <v>1</v>
      </c>
      <c r="M29" s="15">
        <v>1</v>
      </c>
      <c r="N29" s="15"/>
      <c r="O29" s="15">
        <v>1</v>
      </c>
      <c r="P29" s="15">
        <v>1</v>
      </c>
      <c r="Q29" s="4">
        <f t="shared" si="0"/>
        <v>7</v>
      </c>
      <c r="R29" s="25"/>
    </row>
    <row r="30" spans="1:18" ht="32.25" thickBot="1" x14ac:dyDescent="0.3">
      <c r="A30" s="16" t="s">
        <v>128</v>
      </c>
      <c r="B30" s="18"/>
      <c r="C30" s="24" t="s">
        <v>31</v>
      </c>
      <c r="D30" s="16" t="s">
        <v>129</v>
      </c>
      <c r="E30" s="15">
        <v>1</v>
      </c>
      <c r="F30" s="15">
        <v>1</v>
      </c>
      <c r="G30" s="15">
        <v>1</v>
      </c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3</v>
      </c>
      <c r="R30" s="25"/>
    </row>
    <row r="31" spans="1:18" ht="32.25" thickBot="1" x14ac:dyDescent="0.3">
      <c r="A31" s="16" t="s">
        <v>130</v>
      </c>
      <c r="B31" s="18"/>
      <c r="C31" s="24" t="s">
        <v>21</v>
      </c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5" thickBot="1" x14ac:dyDescent="0.3">
      <c r="A32" s="16" t="s">
        <v>131</v>
      </c>
      <c r="B32" s="18"/>
      <c r="C32" s="24" t="s">
        <v>46</v>
      </c>
      <c r="D32" s="16" t="s">
        <v>132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32.25" thickBot="1" x14ac:dyDescent="0.3">
      <c r="A33" s="16" t="s">
        <v>133</v>
      </c>
      <c r="B33" s="18"/>
      <c r="C33" s="24" t="s">
        <v>20</v>
      </c>
      <c r="D33" s="16" t="s">
        <v>134</v>
      </c>
      <c r="E33" s="15">
        <v>1</v>
      </c>
      <c r="F33" s="15"/>
      <c r="G33" s="15"/>
      <c r="H33" s="15"/>
      <c r="I33" s="15"/>
      <c r="J33" s="15"/>
      <c r="K33" s="15">
        <v>1</v>
      </c>
      <c r="L33" s="15">
        <v>1</v>
      </c>
      <c r="M33" s="15">
        <v>1</v>
      </c>
      <c r="N33" s="15"/>
      <c r="O33" s="15">
        <v>1</v>
      </c>
      <c r="P33" s="15"/>
      <c r="Q33" s="4">
        <f t="shared" si="0"/>
        <v>5</v>
      </c>
      <c r="R33" s="25"/>
    </row>
    <row r="34" spans="1:18" ht="32.25" thickBot="1" x14ac:dyDescent="0.3">
      <c r="A34" s="16" t="s">
        <v>135</v>
      </c>
      <c r="B34" s="18"/>
      <c r="C34" s="24" t="s">
        <v>22</v>
      </c>
      <c r="D34" s="16" t="s">
        <v>136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5" thickBot="1" x14ac:dyDescent="0.3">
      <c r="A35" s="16" t="s">
        <v>137</v>
      </c>
      <c r="B35" s="18"/>
      <c r="C35" s="24" t="s">
        <v>78</v>
      </c>
      <c r="D35" s="16" t="s">
        <v>138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5" thickBot="1" x14ac:dyDescent="0.3">
      <c r="A36" s="16" t="s">
        <v>253</v>
      </c>
      <c r="B36" s="18"/>
      <c r="C36" s="24" t="s">
        <v>74</v>
      </c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 t="s">
        <v>234</v>
      </c>
    </row>
    <row r="37" spans="1:18" ht="16.5" thickBot="1" x14ac:dyDescent="0.3">
      <c r="A37" s="16" t="s">
        <v>139</v>
      </c>
      <c r="B37" s="18"/>
      <c r="C37" s="24" t="s">
        <v>40</v>
      </c>
      <c r="D37" s="16" t="s">
        <v>122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2.25" thickBot="1" x14ac:dyDescent="0.3">
      <c r="A38" s="16" t="s">
        <v>140</v>
      </c>
      <c r="B38" s="18"/>
      <c r="C38" s="24" t="s">
        <v>20</v>
      </c>
      <c r="D38" s="16" t="s">
        <v>129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2.25" thickBot="1" x14ac:dyDescent="0.3">
      <c r="A39" s="16" t="s">
        <v>141</v>
      </c>
      <c r="B39" s="18"/>
      <c r="C39" s="24" t="s">
        <v>31</v>
      </c>
      <c r="D39" s="16" t="s">
        <v>142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2.25" thickBot="1" x14ac:dyDescent="0.3">
      <c r="A40" s="16" t="s">
        <v>143</v>
      </c>
      <c r="B40" s="18"/>
      <c r="C40" s="24" t="s">
        <v>42</v>
      </c>
      <c r="D40" s="16" t="s">
        <v>144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2.25" thickBot="1" x14ac:dyDescent="0.3">
      <c r="A41" s="16" t="s">
        <v>145</v>
      </c>
      <c r="B41" s="18"/>
      <c r="C41" s="24" t="s">
        <v>84</v>
      </c>
      <c r="D41" s="16" t="s">
        <v>235</v>
      </c>
      <c r="E41" s="15">
        <v>1</v>
      </c>
      <c r="F41" s="15">
        <v>1</v>
      </c>
      <c r="G41" s="15"/>
      <c r="H41" s="15"/>
      <c r="I41" s="15"/>
      <c r="J41" s="15"/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4">
        <f t="shared" si="0"/>
        <v>8</v>
      </c>
      <c r="R41" s="25"/>
    </row>
    <row r="42" spans="1:18" ht="16.5" thickBot="1" x14ac:dyDescent="0.3">
      <c r="A42" s="16" t="s">
        <v>146</v>
      </c>
      <c r="B42" s="18"/>
      <c r="C42" s="24" t="s">
        <v>82</v>
      </c>
      <c r="D42" s="16" t="s">
        <v>147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32.25" thickBot="1" x14ac:dyDescent="0.3">
      <c r="A43" s="16" t="s">
        <v>148</v>
      </c>
      <c r="B43" s="18"/>
      <c r="C43" s="24" t="s">
        <v>84</v>
      </c>
      <c r="D43" s="16" t="s">
        <v>149</v>
      </c>
      <c r="E43" s="15">
        <v>1</v>
      </c>
      <c r="F43" s="15">
        <v>1</v>
      </c>
      <c r="G43" s="15">
        <v>1</v>
      </c>
      <c r="H43" s="15"/>
      <c r="I43" s="15">
        <v>1</v>
      </c>
      <c r="J43" s="15"/>
      <c r="K43" s="15"/>
      <c r="L43" s="15"/>
      <c r="M43" s="15"/>
      <c r="N43" s="15"/>
      <c r="O43" s="15"/>
      <c r="P43" s="15"/>
      <c r="Q43" s="4">
        <f t="shared" si="0"/>
        <v>4</v>
      </c>
      <c r="R43" s="25"/>
    </row>
    <row r="44" spans="1:18" ht="32.25" thickBot="1" x14ac:dyDescent="0.3">
      <c r="A44" s="16" t="s">
        <v>266</v>
      </c>
      <c r="B44" s="18"/>
      <c r="C44" s="24" t="s">
        <v>20</v>
      </c>
      <c r="D44" s="16" t="s">
        <v>182</v>
      </c>
      <c r="E44" s="15"/>
      <c r="F44" s="15"/>
      <c r="G44" s="15"/>
      <c r="H44" s="15">
        <v>1</v>
      </c>
      <c r="I44" s="15">
        <v>1</v>
      </c>
      <c r="J44" s="15"/>
      <c r="K44" s="15"/>
      <c r="L44" s="15"/>
      <c r="M44" s="15"/>
      <c r="N44" s="15"/>
      <c r="O44" s="15"/>
      <c r="P44" s="15"/>
      <c r="Q44" s="4">
        <f t="shared" si="0"/>
        <v>2</v>
      </c>
      <c r="R44" s="25"/>
    </row>
    <row r="45" spans="1:18" ht="32.25" thickBot="1" x14ac:dyDescent="0.3">
      <c r="A45" s="16" t="s">
        <v>150</v>
      </c>
      <c r="B45" s="18"/>
      <c r="C45" s="24" t="s">
        <v>50</v>
      </c>
      <c r="D45" s="16" t="s">
        <v>151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5" thickBot="1" x14ac:dyDescent="0.3">
      <c r="A46" s="16" t="s">
        <v>152</v>
      </c>
      <c r="B46" s="18"/>
      <c r="C46" s="24" t="s">
        <v>46</v>
      </c>
      <c r="D46" s="16" t="s">
        <v>153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2.25" thickBot="1" x14ac:dyDescent="0.3">
      <c r="A47" s="16" t="s">
        <v>154</v>
      </c>
      <c r="B47" s="18"/>
      <c r="C47" s="24" t="s">
        <v>60</v>
      </c>
      <c r="D47" s="16" t="s">
        <v>155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1</v>
      </c>
      <c r="O47" s="15"/>
      <c r="P47" s="15"/>
      <c r="Q47" s="4">
        <f t="shared" si="0"/>
        <v>1</v>
      </c>
      <c r="R47" s="25"/>
    </row>
    <row r="48" spans="1:18" ht="32.25" thickBot="1" x14ac:dyDescent="0.3">
      <c r="A48" s="16" t="s">
        <v>279</v>
      </c>
      <c r="B48" s="18"/>
      <c r="C48" s="24" t="s">
        <v>66</v>
      </c>
      <c r="D48" s="16" t="s">
        <v>280</v>
      </c>
      <c r="E48" s="15"/>
      <c r="F48" s="15"/>
      <c r="G48" s="15"/>
      <c r="H48" s="15"/>
      <c r="I48" s="15"/>
      <c r="J48" s="15"/>
      <c r="K48" s="15">
        <v>1</v>
      </c>
      <c r="L48" s="15">
        <v>1</v>
      </c>
      <c r="M48" s="15">
        <v>1</v>
      </c>
      <c r="N48" s="15"/>
      <c r="O48" s="15"/>
      <c r="P48" s="15"/>
      <c r="Q48" s="4">
        <f t="shared" si="0"/>
        <v>3</v>
      </c>
      <c r="R48" s="25"/>
    </row>
    <row r="49" spans="1:18" ht="32.25" thickBot="1" x14ac:dyDescent="0.3">
      <c r="A49" s="16" t="s">
        <v>156</v>
      </c>
      <c r="B49" s="18"/>
      <c r="C49" s="24" t="s">
        <v>50</v>
      </c>
      <c r="D49" s="16" t="s">
        <v>151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32.25" thickBot="1" x14ac:dyDescent="0.3">
      <c r="A50" s="16" t="s">
        <v>269</v>
      </c>
      <c r="B50" s="18"/>
      <c r="C50" s="24" t="s">
        <v>31</v>
      </c>
      <c r="D50" s="16" t="s">
        <v>270</v>
      </c>
      <c r="E50" s="15"/>
      <c r="F50" s="15"/>
      <c r="G50" s="15"/>
      <c r="H50" s="15"/>
      <c r="I50" s="15">
        <v>1</v>
      </c>
      <c r="J50" s="15">
        <v>1</v>
      </c>
      <c r="K50" s="15">
        <v>1</v>
      </c>
      <c r="L50" s="15">
        <v>1</v>
      </c>
      <c r="M50" s="15"/>
      <c r="N50" s="15"/>
      <c r="O50" s="15"/>
      <c r="P50" s="15"/>
      <c r="Q50" s="4">
        <f t="shared" si="0"/>
        <v>4</v>
      </c>
      <c r="R50" s="25"/>
    </row>
    <row r="51" spans="1:18" ht="32.25" thickBot="1" x14ac:dyDescent="0.3">
      <c r="A51" s="16" t="s">
        <v>157</v>
      </c>
      <c r="B51" s="18"/>
      <c r="C51" s="24" t="s">
        <v>38</v>
      </c>
      <c r="D51" s="16" t="s">
        <v>158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32.25" thickBot="1" x14ac:dyDescent="0.3">
      <c r="A52" s="16" t="s">
        <v>159</v>
      </c>
      <c r="B52" s="18"/>
      <c r="C52" s="24" t="s">
        <v>18</v>
      </c>
      <c r="D52" s="16" t="s">
        <v>160</v>
      </c>
      <c r="E52" s="15"/>
      <c r="F52" s="15">
        <v>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1</v>
      </c>
      <c r="R52" s="25"/>
    </row>
    <row r="53" spans="1:18" ht="16.5" thickBot="1" x14ac:dyDescent="0.3">
      <c r="A53" s="16" t="s">
        <v>161</v>
      </c>
      <c r="B53" s="18"/>
      <c r="C53" s="24" t="s">
        <v>74</v>
      </c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 t="s">
        <v>234</v>
      </c>
    </row>
    <row r="54" spans="1:18" ht="32.25" thickBot="1" x14ac:dyDescent="0.3">
      <c r="A54" s="16" t="s">
        <v>273</v>
      </c>
      <c r="B54" s="18"/>
      <c r="C54" s="24" t="s">
        <v>84</v>
      </c>
      <c r="D54" s="16" t="s">
        <v>274</v>
      </c>
      <c r="E54" s="15"/>
      <c r="F54" s="15"/>
      <c r="G54" s="15"/>
      <c r="H54" s="15"/>
      <c r="I54" s="15">
        <v>1</v>
      </c>
      <c r="J54" s="15"/>
      <c r="K54" s="15"/>
      <c r="L54" s="15"/>
      <c r="M54" s="15">
        <v>1</v>
      </c>
      <c r="N54" s="15"/>
      <c r="O54" s="15"/>
      <c r="P54" s="15">
        <v>1</v>
      </c>
      <c r="Q54" s="4">
        <f t="shared" si="0"/>
        <v>3</v>
      </c>
      <c r="R54" s="25"/>
    </row>
    <row r="55" spans="1:18" ht="16.5" thickBot="1" x14ac:dyDescent="0.3">
      <c r="A55" s="16" t="s">
        <v>162</v>
      </c>
      <c r="B55" s="18"/>
      <c r="C55" s="24" t="s">
        <v>62</v>
      </c>
      <c r="D55" s="16" t="s">
        <v>163</v>
      </c>
      <c r="E55" s="15"/>
      <c r="F55" s="15"/>
      <c r="G55" s="15"/>
      <c r="H55" s="15">
        <v>1</v>
      </c>
      <c r="I55" s="15">
        <v>1</v>
      </c>
      <c r="J55" s="15">
        <v>1</v>
      </c>
      <c r="K55" s="15"/>
      <c r="L55" s="15">
        <v>1</v>
      </c>
      <c r="M55" s="15"/>
      <c r="N55" s="15"/>
      <c r="O55" s="15"/>
      <c r="P55" s="15"/>
      <c r="Q55" s="4">
        <f t="shared" si="0"/>
        <v>4</v>
      </c>
      <c r="R55" s="25"/>
    </row>
    <row r="56" spans="1:18" ht="16.5" thickBot="1" x14ac:dyDescent="0.3">
      <c r="A56" s="16" t="s">
        <v>283</v>
      </c>
      <c r="B56" s="18"/>
      <c r="C56" s="24" t="s">
        <v>65</v>
      </c>
      <c r="D56" s="16" t="s">
        <v>284</v>
      </c>
      <c r="E56" s="15"/>
      <c r="F56" s="15"/>
      <c r="G56" s="15"/>
      <c r="H56" s="15"/>
      <c r="I56" s="15"/>
      <c r="J56" s="15"/>
      <c r="K56" s="15"/>
      <c r="L56" s="15">
        <v>1</v>
      </c>
      <c r="M56" s="15"/>
      <c r="N56" s="15">
        <v>1</v>
      </c>
      <c r="O56" s="15">
        <v>1</v>
      </c>
      <c r="P56" s="15">
        <v>1</v>
      </c>
      <c r="Q56" s="4">
        <f t="shared" si="0"/>
        <v>4</v>
      </c>
      <c r="R56" s="25"/>
    </row>
    <row r="57" spans="1:18" ht="16.5" thickBot="1" x14ac:dyDescent="0.3">
      <c r="A57" s="16" t="s">
        <v>293</v>
      </c>
      <c r="B57" s="18"/>
      <c r="C57" s="24" t="s">
        <v>77</v>
      </c>
      <c r="D57" s="16" t="s">
        <v>138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>
        <v>1</v>
      </c>
      <c r="Q57" s="4">
        <f t="shared" si="0"/>
        <v>1</v>
      </c>
      <c r="R57" s="25"/>
    </row>
    <row r="58" spans="1:18" ht="32.25" thickBot="1" x14ac:dyDescent="0.3">
      <c r="A58" s="16" t="s">
        <v>164</v>
      </c>
      <c r="B58" s="18"/>
      <c r="C58" s="24" t="s">
        <v>20</v>
      </c>
      <c r="D58" s="16" t="s">
        <v>165</v>
      </c>
      <c r="E58" s="15">
        <v>1</v>
      </c>
      <c r="F58" s="15"/>
      <c r="G58" s="15">
        <v>1</v>
      </c>
      <c r="H58" s="15">
        <v>1</v>
      </c>
      <c r="I58" s="15"/>
      <c r="J58" s="15"/>
      <c r="K58" s="15"/>
      <c r="L58" s="15"/>
      <c r="M58" s="15"/>
      <c r="N58" s="15"/>
      <c r="O58" s="15"/>
      <c r="P58" s="15"/>
      <c r="Q58" s="4">
        <f t="shared" si="0"/>
        <v>3</v>
      </c>
      <c r="R58" s="25"/>
    </row>
    <row r="59" spans="1:18" ht="32.25" thickBot="1" x14ac:dyDescent="0.3">
      <c r="A59" s="16" t="s">
        <v>287</v>
      </c>
      <c r="B59" s="18"/>
      <c r="C59" s="24" t="s">
        <v>18</v>
      </c>
      <c r="D59" s="16" t="s">
        <v>288</v>
      </c>
      <c r="E59" s="15"/>
      <c r="F59" s="15"/>
      <c r="G59" s="15"/>
      <c r="H59" s="15"/>
      <c r="I59" s="15"/>
      <c r="J59" s="15"/>
      <c r="K59" s="15"/>
      <c r="L59" s="15"/>
      <c r="M59" s="15"/>
      <c r="N59" s="15">
        <v>1</v>
      </c>
      <c r="O59" s="15"/>
      <c r="P59" s="15"/>
      <c r="Q59" s="4">
        <f t="shared" si="0"/>
        <v>1</v>
      </c>
      <c r="R59" s="25"/>
    </row>
    <row r="60" spans="1:18" ht="32.25" thickBot="1" x14ac:dyDescent="0.3">
      <c r="A60" s="16" t="s">
        <v>166</v>
      </c>
      <c r="B60" s="18"/>
      <c r="C60" s="24" t="s">
        <v>38</v>
      </c>
      <c r="D60" s="16" t="s">
        <v>167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2.25" thickBot="1" x14ac:dyDescent="0.3">
      <c r="A61" s="16" t="s">
        <v>168</v>
      </c>
      <c r="B61" s="18"/>
      <c r="C61" s="24" t="s">
        <v>31</v>
      </c>
      <c r="D61" s="16" t="s">
        <v>169</v>
      </c>
      <c r="E61" s="15">
        <v>1</v>
      </c>
      <c r="F61" s="15">
        <v>1</v>
      </c>
      <c r="G61" s="15">
        <v>1</v>
      </c>
      <c r="H61" s="15">
        <v>1</v>
      </c>
      <c r="I61" s="15">
        <v>1</v>
      </c>
      <c r="J61" s="15">
        <v>1</v>
      </c>
      <c r="K61" s="15"/>
      <c r="L61" s="15">
        <v>1</v>
      </c>
      <c r="M61" s="15">
        <v>1</v>
      </c>
      <c r="N61" s="15"/>
      <c r="O61" s="15">
        <v>1</v>
      </c>
      <c r="P61" s="15">
        <v>1</v>
      </c>
      <c r="Q61" s="4">
        <f t="shared" si="0"/>
        <v>10</v>
      </c>
      <c r="R61" s="25"/>
    </row>
    <row r="62" spans="1:18" ht="32.25" thickBot="1" x14ac:dyDescent="0.3">
      <c r="A62" s="16" t="s">
        <v>170</v>
      </c>
      <c r="B62" s="18"/>
      <c r="C62" s="24" t="s">
        <v>20</v>
      </c>
      <c r="D62" s="16" t="s">
        <v>171</v>
      </c>
      <c r="E62" s="15">
        <v>1</v>
      </c>
      <c r="F62" s="15">
        <v>1</v>
      </c>
      <c r="G62" s="15"/>
      <c r="H62" s="15"/>
      <c r="I62" s="15">
        <v>1</v>
      </c>
      <c r="J62" s="15"/>
      <c r="K62" s="15">
        <v>1</v>
      </c>
      <c r="L62" s="15"/>
      <c r="M62" s="15"/>
      <c r="N62" s="15"/>
      <c r="O62" s="15"/>
      <c r="P62" s="15"/>
      <c r="Q62" s="4">
        <f t="shared" si="0"/>
        <v>4</v>
      </c>
      <c r="R62" s="25"/>
    </row>
    <row r="63" spans="1:18" ht="16.5" thickBot="1" x14ac:dyDescent="0.3">
      <c r="A63" s="16" t="s">
        <v>172</v>
      </c>
      <c r="B63" s="18"/>
      <c r="C63" s="24" t="s">
        <v>74</v>
      </c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 t="s">
        <v>234</v>
      </c>
    </row>
    <row r="64" spans="1:18" ht="32.25" thickBot="1" x14ac:dyDescent="0.3">
      <c r="A64" s="16" t="s">
        <v>281</v>
      </c>
      <c r="B64" s="18"/>
      <c r="C64" s="24" t="s">
        <v>31</v>
      </c>
      <c r="D64" s="16" t="s">
        <v>129</v>
      </c>
      <c r="E64" s="15"/>
      <c r="F64" s="15"/>
      <c r="G64" s="15"/>
      <c r="H64" s="15"/>
      <c r="I64" s="15"/>
      <c r="J64" s="15"/>
      <c r="K64" s="15">
        <v>1</v>
      </c>
      <c r="L64" s="15">
        <v>1</v>
      </c>
      <c r="M64" s="15">
        <v>1</v>
      </c>
      <c r="N64" s="15"/>
      <c r="O64" s="15">
        <v>1</v>
      </c>
      <c r="P64" s="15">
        <v>1</v>
      </c>
      <c r="Q64" s="4">
        <f t="shared" si="0"/>
        <v>5</v>
      </c>
      <c r="R64" s="25"/>
    </row>
    <row r="65" spans="1:18" ht="32.25" thickBot="1" x14ac:dyDescent="0.3">
      <c r="A65" s="16" t="s">
        <v>173</v>
      </c>
      <c r="B65" s="18"/>
      <c r="C65" s="24" t="s">
        <v>84</v>
      </c>
      <c r="D65" s="16" t="s">
        <v>149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5" thickBot="1" x14ac:dyDescent="0.3">
      <c r="A66" s="16" t="s">
        <v>174</v>
      </c>
      <c r="B66" s="18"/>
      <c r="C66" s="24" t="s">
        <v>74</v>
      </c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ref="Q66:Q129" si="1">SUM(E66:P66)</f>
        <v>0</v>
      </c>
      <c r="R66" s="25" t="s">
        <v>234</v>
      </c>
    </row>
    <row r="67" spans="1:18" ht="32.25" thickBot="1" x14ac:dyDescent="0.3">
      <c r="A67" s="16" t="s">
        <v>175</v>
      </c>
      <c r="B67" s="18"/>
      <c r="C67" s="24" t="s">
        <v>66</v>
      </c>
      <c r="D67" s="16" t="s">
        <v>138</v>
      </c>
      <c r="E67" s="15"/>
      <c r="F67" s="15"/>
      <c r="G67" s="15"/>
      <c r="H67" s="15"/>
      <c r="I67" s="15">
        <v>1</v>
      </c>
      <c r="J67" s="15"/>
      <c r="K67" s="15">
        <v>1</v>
      </c>
      <c r="L67" s="15"/>
      <c r="M67" s="15"/>
      <c r="N67" s="15"/>
      <c r="O67" s="15">
        <v>1</v>
      </c>
      <c r="P67" s="15"/>
      <c r="Q67" s="4">
        <f t="shared" si="1"/>
        <v>3</v>
      </c>
      <c r="R67" s="25"/>
    </row>
    <row r="68" spans="1:18" ht="16.5" thickBot="1" x14ac:dyDescent="0.3">
      <c r="A68" s="16" t="s">
        <v>176</v>
      </c>
      <c r="B68" s="18"/>
      <c r="C68" s="24" t="s">
        <v>40</v>
      </c>
      <c r="D68" s="16" t="s">
        <v>177</v>
      </c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si="1"/>
        <v>0</v>
      </c>
      <c r="R68" s="25"/>
    </row>
    <row r="69" spans="1:18" ht="16.5" thickBot="1" x14ac:dyDescent="0.3">
      <c r="A69" s="16" t="s">
        <v>247</v>
      </c>
      <c r="B69" s="18"/>
      <c r="C69" s="24" t="s">
        <v>74</v>
      </c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 t="s">
        <v>234</v>
      </c>
    </row>
    <row r="70" spans="1:18" ht="16.5" thickBot="1" x14ac:dyDescent="0.3">
      <c r="A70" s="16" t="s">
        <v>178</v>
      </c>
      <c r="B70" s="18"/>
      <c r="C70" s="24" t="s">
        <v>65</v>
      </c>
      <c r="D70" s="16" t="s">
        <v>179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5" thickBot="1" x14ac:dyDescent="0.3">
      <c r="A71" s="16" t="s">
        <v>252</v>
      </c>
      <c r="B71" s="18"/>
      <c r="C71" s="24" t="s">
        <v>74</v>
      </c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 t="s">
        <v>234</v>
      </c>
    </row>
    <row r="72" spans="1:18" ht="48" thickBot="1" x14ac:dyDescent="0.3">
      <c r="A72" s="16" t="s">
        <v>238</v>
      </c>
      <c r="B72" s="18"/>
      <c r="C72" s="24" t="s">
        <v>64</v>
      </c>
      <c r="D72" s="16" t="s">
        <v>239</v>
      </c>
      <c r="E72" s="15">
        <v>1</v>
      </c>
      <c r="F72" s="15">
        <v>1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2</v>
      </c>
      <c r="R72" s="25"/>
    </row>
    <row r="73" spans="1:18" ht="16.5" thickBot="1" x14ac:dyDescent="0.3">
      <c r="A73" s="16" t="s">
        <v>180</v>
      </c>
      <c r="B73" s="18"/>
      <c r="C73" s="24" t="s">
        <v>77</v>
      </c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 t="s">
        <v>234</v>
      </c>
    </row>
    <row r="74" spans="1:18" ht="32.25" thickBot="1" x14ac:dyDescent="0.3">
      <c r="A74" s="16" t="s">
        <v>181</v>
      </c>
      <c r="B74" s="18"/>
      <c r="C74" s="24" t="s">
        <v>20</v>
      </c>
      <c r="D74" s="16" t="s">
        <v>182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5" thickBot="1" x14ac:dyDescent="0.3">
      <c r="A75" s="16" t="s">
        <v>286</v>
      </c>
      <c r="B75" s="18"/>
      <c r="C75" s="24" t="s">
        <v>77</v>
      </c>
      <c r="D75" s="16" t="s">
        <v>160</v>
      </c>
      <c r="E75" s="15"/>
      <c r="F75" s="15"/>
      <c r="G75" s="15"/>
      <c r="H75" s="15"/>
      <c r="I75" s="15"/>
      <c r="J75" s="15"/>
      <c r="K75" s="15"/>
      <c r="L75" s="15"/>
      <c r="M75" s="15">
        <v>1</v>
      </c>
      <c r="N75" s="15">
        <v>1</v>
      </c>
      <c r="O75" s="15"/>
      <c r="P75" s="15"/>
      <c r="Q75" s="4">
        <f t="shared" si="1"/>
        <v>2</v>
      </c>
      <c r="R75" s="25"/>
    </row>
    <row r="76" spans="1:18" ht="16.5" thickBot="1" x14ac:dyDescent="0.3">
      <c r="A76" s="16" t="s">
        <v>183</v>
      </c>
      <c r="B76" s="18"/>
      <c r="C76" s="24" t="s">
        <v>74</v>
      </c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 t="s">
        <v>234</v>
      </c>
    </row>
    <row r="77" spans="1:18" ht="32.25" thickBot="1" x14ac:dyDescent="0.3">
      <c r="A77" s="16" t="s">
        <v>184</v>
      </c>
      <c r="B77" s="18"/>
      <c r="C77" s="24" t="s">
        <v>84</v>
      </c>
      <c r="D77" s="16" t="s">
        <v>149</v>
      </c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32.25" thickBot="1" x14ac:dyDescent="0.3">
      <c r="A78" s="16" t="s">
        <v>185</v>
      </c>
      <c r="B78" s="18"/>
      <c r="C78" s="24" t="s">
        <v>20</v>
      </c>
      <c r="D78" s="16" t="s">
        <v>110</v>
      </c>
      <c r="E78" s="15"/>
      <c r="F78" s="15"/>
      <c r="G78" s="15"/>
      <c r="H78" s="15"/>
      <c r="I78" s="15"/>
      <c r="J78" s="15"/>
      <c r="K78" s="15">
        <v>1</v>
      </c>
      <c r="L78" s="15">
        <v>1</v>
      </c>
      <c r="M78" s="15"/>
      <c r="N78" s="15"/>
      <c r="O78" s="15"/>
      <c r="P78" s="15"/>
      <c r="Q78" s="4">
        <f t="shared" si="1"/>
        <v>2</v>
      </c>
      <c r="R78" s="25"/>
    </row>
    <row r="79" spans="1:18" ht="16.5" thickBot="1" x14ac:dyDescent="0.3">
      <c r="A79" s="16" t="s">
        <v>291</v>
      </c>
      <c r="B79" s="18"/>
      <c r="C79" s="24" t="s">
        <v>58</v>
      </c>
      <c r="D79" s="16" t="s">
        <v>270</v>
      </c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>
        <v>1</v>
      </c>
      <c r="P79" s="15">
        <v>1</v>
      </c>
      <c r="Q79" s="4">
        <f t="shared" si="1"/>
        <v>2</v>
      </c>
      <c r="R79" s="25"/>
    </row>
    <row r="80" spans="1:18" ht="32.25" thickBot="1" x14ac:dyDescent="0.3">
      <c r="A80" s="16" t="s">
        <v>186</v>
      </c>
      <c r="B80" s="18"/>
      <c r="C80" s="24" t="s">
        <v>35</v>
      </c>
      <c r="D80" s="16" t="s">
        <v>118</v>
      </c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5" thickBot="1" x14ac:dyDescent="0.3">
      <c r="A81" s="16" t="s">
        <v>187</v>
      </c>
      <c r="B81" s="18"/>
      <c r="C81" s="24" t="s">
        <v>62</v>
      </c>
      <c r="D81" s="16" t="s">
        <v>163</v>
      </c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32.25" thickBot="1" x14ac:dyDescent="0.3">
      <c r="A82" s="16" t="s">
        <v>188</v>
      </c>
      <c r="B82" s="18"/>
      <c r="C82" s="24" t="s">
        <v>31</v>
      </c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32.25" thickBot="1" x14ac:dyDescent="0.3">
      <c r="A83" s="16" t="s">
        <v>189</v>
      </c>
      <c r="B83" s="18"/>
      <c r="C83" s="24" t="s">
        <v>20</v>
      </c>
      <c r="D83" s="16" t="s">
        <v>182</v>
      </c>
      <c r="E83" s="15"/>
      <c r="F83" s="15"/>
      <c r="G83" s="15"/>
      <c r="H83" s="15">
        <v>1</v>
      </c>
      <c r="I83" s="15"/>
      <c r="J83" s="15"/>
      <c r="K83" s="15"/>
      <c r="L83" s="15">
        <v>1</v>
      </c>
      <c r="M83" s="15"/>
      <c r="N83" s="15"/>
      <c r="O83" s="15"/>
      <c r="P83" s="15"/>
      <c r="Q83" s="4">
        <f t="shared" si="1"/>
        <v>2</v>
      </c>
      <c r="R83" s="25"/>
    </row>
    <row r="84" spans="1:18" ht="32.25" thickBot="1" x14ac:dyDescent="0.3">
      <c r="A84" s="16" t="s">
        <v>190</v>
      </c>
      <c r="B84" s="18"/>
      <c r="C84" s="24" t="s">
        <v>31</v>
      </c>
      <c r="D84" s="16" t="s">
        <v>118</v>
      </c>
      <c r="E84" s="15">
        <v>1</v>
      </c>
      <c r="F84" s="15"/>
      <c r="G84" s="15"/>
      <c r="H84" s="15"/>
      <c r="I84" s="15"/>
      <c r="J84" s="15">
        <v>1</v>
      </c>
      <c r="K84" s="15"/>
      <c r="L84" s="15"/>
      <c r="M84" s="15"/>
      <c r="N84" s="15">
        <v>1</v>
      </c>
      <c r="O84" s="15">
        <v>1</v>
      </c>
      <c r="P84" s="15"/>
      <c r="Q84" s="4">
        <f t="shared" si="1"/>
        <v>4</v>
      </c>
      <c r="R84" s="25"/>
    </row>
    <row r="85" spans="1:18" ht="32.25" thickBot="1" x14ac:dyDescent="0.3">
      <c r="A85" s="16" t="s">
        <v>292</v>
      </c>
      <c r="B85" s="18"/>
      <c r="C85" s="24" t="s">
        <v>31</v>
      </c>
      <c r="D85" s="16" t="s">
        <v>129</v>
      </c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>
        <v>1</v>
      </c>
      <c r="Q85" s="4">
        <f t="shared" si="1"/>
        <v>1</v>
      </c>
      <c r="R85" s="25"/>
    </row>
    <row r="86" spans="1:18" ht="32.25" thickBot="1" x14ac:dyDescent="0.3">
      <c r="A86" s="16" t="s">
        <v>191</v>
      </c>
      <c r="B86" s="18"/>
      <c r="C86" s="24" t="s">
        <v>20</v>
      </c>
      <c r="D86" s="16" t="s">
        <v>192</v>
      </c>
      <c r="E86" s="15">
        <v>1</v>
      </c>
      <c r="F86" s="15">
        <v>1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/>
      <c r="P86" s="15">
        <v>1</v>
      </c>
      <c r="Q86" s="4">
        <f t="shared" si="1"/>
        <v>11</v>
      </c>
      <c r="R86" s="25"/>
    </row>
    <row r="87" spans="1:18" ht="32.25" thickBot="1" x14ac:dyDescent="0.3">
      <c r="A87" s="16" t="s">
        <v>193</v>
      </c>
      <c r="B87" s="18"/>
      <c r="C87" s="24" t="s">
        <v>20</v>
      </c>
      <c r="D87" s="16" t="s">
        <v>194</v>
      </c>
      <c r="E87" s="15">
        <v>1</v>
      </c>
      <c r="F87" s="15">
        <v>1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2</v>
      </c>
      <c r="R87" s="25"/>
    </row>
    <row r="88" spans="1:18" ht="32.25" thickBot="1" x14ac:dyDescent="0.3">
      <c r="A88" s="16" t="s">
        <v>195</v>
      </c>
      <c r="B88" s="18"/>
      <c r="C88" s="24" t="s">
        <v>20</v>
      </c>
      <c r="D88" s="16" t="s">
        <v>196</v>
      </c>
      <c r="E88" s="15">
        <v>1</v>
      </c>
      <c r="F88" s="15">
        <v>1</v>
      </c>
      <c r="G88" s="15"/>
      <c r="H88" s="15"/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/>
      <c r="O88" s="15"/>
      <c r="P88" s="15"/>
      <c r="Q88" s="4">
        <f t="shared" si="1"/>
        <v>7</v>
      </c>
      <c r="R88" s="25"/>
    </row>
    <row r="89" spans="1:18" ht="32.25" thickBot="1" x14ac:dyDescent="0.3">
      <c r="A89" s="16" t="s">
        <v>197</v>
      </c>
      <c r="B89" s="18"/>
      <c r="C89" s="24" t="s">
        <v>50</v>
      </c>
      <c r="D89" s="16" t="s">
        <v>151</v>
      </c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5" thickBot="1" x14ac:dyDescent="0.3">
      <c r="A90" s="16" t="s">
        <v>198</v>
      </c>
      <c r="B90" s="18"/>
      <c r="C90" s="24" t="s">
        <v>77</v>
      </c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 t="s">
        <v>234</v>
      </c>
    </row>
    <row r="91" spans="1:18" ht="32.25" thickBot="1" x14ac:dyDescent="0.3">
      <c r="A91" s="16" t="s">
        <v>199</v>
      </c>
      <c r="B91" s="18"/>
      <c r="C91" s="24" t="s">
        <v>50</v>
      </c>
      <c r="D91" s="16" t="s">
        <v>151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32.25" thickBot="1" x14ac:dyDescent="0.3">
      <c r="A92" s="16" t="s">
        <v>200</v>
      </c>
      <c r="B92" s="18"/>
      <c r="C92" s="24" t="s">
        <v>21</v>
      </c>
      <c r="D92" s="16" t="s">
        <v>201</v>
      </c>
      <c r="E92" s="15"/>
      <c r="F92" s="15"/>
      <c r="G92" s="15"/>
      <c r="H92" s="15"/>
      <c r="I92" s="15"/>
      <c r="J92" s="15">
        <v>1</v>
      </c>
      <c r="K92" s="15"/>
      <c r="L92" s="15">
        <v>1</v>
      </c>
      <c r="M92" s="15"/>
      <c r="N92" s="15"/>
      <c r="O92" s="15"/>
      <c r="P92" s="15"/>
      <c r="Q92" s="4">
        <f t="shared" si="1"/>
        <v>2</v>
      </c>
      <c r="R92" s="25"/>
    </row>
    <row r="93" spans="1:18" ht="32.25" thickBot="1" x14ac:dyDescent="0.3">
      <c r="A93" s="16" t="s">
        <v>202</v>
      </c>
      <c r="B93" s="18"/>
      <c r="C93" s="24" t="s">
        <v>23</v>
      </c>
      <c r="D93" s="16" t="s">
        <v>240</v>
      </c>
      <c r="E93" s="15"/>
      <c r="F93" s="15">
        <v>1</v>
      </c>
      <c r="G93" s="15">
        <v>1</v>
      </c>
      <c r="H93" s="15"/>
      <c r="I93" s="15"/>
      <c r="J93" s="15"/>
      <c r="K93" s="15">
        <v>1</v>
      </c>
      <c r="L93" s="15"/>
      <c r="M93" s="15"/>
      <c r="N93" s="15"/>
      <c r="O93" s="15">
        <v>1</v>
      </c>
      <c r="P93" s="15">
        <v>1</v>
      </c>
      <c r="Q93" s="4">
        <f t="shared" si="1"/>
        <v>5</v>
      </c>
      <c r="R93" s="25"/>
    </row>
    <row r="94" spans="1:18" ht="16.5" thickBot="1" x14ac:dyDescent="0.3">
      <c r="A94" s="16" t="s">
        <v>204</v>
      </c>
      <c r="B94" s="18"/>
      <c r="C94" s="24" t="s">
        <v>40</v>
      </c>
      <c r="D94" s="16" t="s">
        <v>205</v>
      </c>
      <c r="E94" s="15">
        <v>1</v>
      </c>
      <c r="F94" s="15"/>
      <c r="G94" s="15">
        <v>1</v>
      </c>
      <c r="H94" s="15"/>
      <c r="I94" s="15">
        <v>1</v>
      </c>
      <c r="J94" s="15"/>
      <c r="K94" s="15"/>
      <c r="L94" s="15"/>
      <c r="M94" s="15"/>
      <c r="N94" s="15">
        <v>1</v>
      </c>
      <c r="O94" s="15">
        <v>1</v>
      </c>
      <c r="P94" s="15"/>
      <c r="Q94" s="4">
        <f t="shared" si="1"/>
        <v>5</v>
      </c>
      <c r="R94" s="25"/>
    </row>
    <row r="95" spans="1:18" ht="32.25" thickBot="1" x14ac:dyDescent="0.3">
      <c r="A95" s="16" t="s">
        <v>289</v>
      </c>
      <c r="B95" s="18"/>
      <c r="C95" s="24" t="s">
        <v>84</v>
      </c>
      <c r="D95" s="16" t="s">
        <v>290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>
        <v>1</v>
      </c>
      <c r="P95" s="15"/>
      <c r="Q95" s="4">
        <f t="shared" si="1"/>
        <v>1</v>
      </c>
      <c r="R95" s="25"/>
    </row>
    <row r="96" spans="1:18" ht="16.5" thickBot="1" x14ac:dyDescent="0.3">
      <c r="A96" s="16" t="s">
        <v>206</v>
      </c>
      <c r="B96" s="18"/>
      <c r="C96" s="24" t="s">
        <v>75</v>
      </c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 t="s">
        <v>234</v>
      </c>
    </row>
    <row r="97" spans="1:18" ht="32.25" thickBot="1" x14ac:dyDescent="0.3">
      <c r="A97" s="16" t="s">
        <v>207</v>
      </c>
      <c r="B97" s="18"/>
      <c r="C97" s="24" t="s">
        <v>35</v>
      </c>
      <c r="D97" s="16" t="s">
        <v>118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5" thickBot="1" x14ac:dyDescent="0.3">
      <c r="A98" s="16" t="s">
        <v>208</v>
      </c>
      <c r="B98" s="18"/>
      <c r="C98" s="24" t="s">
        <v>74</v>
      </c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 t="s">
        <v>234</v>
      </c>
    </row>
    <row r="99" spans="1:18" ht="16.5" thickBot="1" x14ac:dyDescent="0.3">
      <c r="A99" s="16" t="s">
        <v>271</v>
      </c>
      <c r="B99" s="18"/>
      <c r="C99" s="24" t="s">
        <v>23</v>
      </c>
      <c r="D99" s="16" t="s">
        <v>272</v>
      </c>
      <c r="E99" s="15"/>
      <c r="F99" s="15"/>
      <c r="G99" s="15"/>
      <c r="H99" s="15"/>
      <c r="I99" s="15">
        <v>1</v>
      </c>
      <c r="J99" s="15"/>
      <c r="K99" s="15"/>
      <c r="L99" s="15"/>
      <c r="M99" s="15"/>
      <c r="N99" s="15"/>
      <c r="O99" s="15"/>
      <c r="P99" s="15"/>
      <c r="Q99" s="4">
        <f t="shared" si="1"/>
        <v>1</v>
      </c>
      <c r="R99" s="25"/>
    </row>
    <row r="100" spans="1:18" ht="16.5" thickBot="1" x14ac:dyDescent="0.3">
      <c r="A100" s="16" t="s">
        <v>276</v>
      </c>
      <c r="B100" s="18"/>
      <c r="C100" s="24" t="s">
        <v>74</v>
      </c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 t="s">
        <v>234</v>
      </c>
    </row>
    <row r="101" spans="1:18" ht="32.25" thickBot="1" x14ac:dyDescent="0.3">
      <c r="A101" s="16" t="s">
        <v>209</v>
      </c>
      <c r="B101" s="18"/>
      <c r="C101" s="24" t="s">
        <v>50</v>
      </c>
      <c r="D101" s="16" t="s">
        <v>210</v>
      </c>
      <c r="E101" s="15"/>
      <c r="F101" s="15"/>
      <c r="G101" s="15">
        <v>1</v>
      </c>
      <c r="H101" s="15"/>
      <c r="I101" s="15"/>
      <c r="J101" s="15"/>
      <c r="K101" s="15"/>
      <c r="L101" s="15"/>
      <c r="M101" s="15"/>
      <c r="N101" s="15"/>
      <c r="O101" s="15"/>
      <c r="P101" s="15">
        <v>1</v>
      </c>
      <c r="Q101" s="4">
        <f t="shared" si="1"/>
        <v>2</v>
      </c>
      <c r="R101" s="25"/>
    </row>
    <row r="102" spans="1:18" ht="16.5" thickBot="1" x14ac:dyDescent="0.3">
      <c r="A102" s="16" t="s">
        <v>211</v>
      </c>
      <c r="B102" s="18"/>
      <c r="C102" s="24" t="s">
        <v>63</v>
      </c>
      <c r="D102" s="16" t="s">
        <v>203</v>
      </c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32.25" thickBot="1" x14ac:dyDescent="0.3">
      <c r="A103" s="16" t="s">
        <v>212</v>
      </c>
      <c r="B103" s="18"/>
      <c r="C103" s="24" t="s">
        <v>31</v>
      </c>
      <c r="D103" s="16" t="s">
        <v>118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5" thickBot="1" x14ac:dyDescent="0.3">
      <c r="A104" s="16" t="s">
        <v>249</v>
      </c>
      <c r="B104" s="18"/>
      <c r="C104" s="24" t="s">
        <v>74</v>
      </c>
      <c r="D104" s="16" t="s">
        <v>265</v>
      </c>
      <c r="E104" s="15"/>
      <c r="F104" s="15"/>
      <c r="G104" s="15"/>
      <c r="H104" s="15">
        <v>1</v>
      </c>
      <c r="I104" s="15"/>
      <c r="J104" s="15"/>
      <c r="K104" s="15">
        <v>1</v>
      </c>
      <c r="L104" s="15">
        <v>1</v>
      </c>
      <c r="M104" s="15">
        <v>1</v>
      </c>
      <c r="N104" s="15"/>
      <c r="O104" s="15"/>
      <c r="P104" s="15"/>
      <c r="Q104" s="4">
        <f t="shared" si="1"/>
        <v>4</v>
      </c>
      <c r="R104" s="25" t="s">
        <v>234</v>
      </c>
    </row>
    <row r="105" spans="1:18" ht="32.25" thickBot="1" x14ac:dyDescent="0.3">
      <c r="A105" s="16" t="s">
        <v>213</v>
      </c>
      <c r="B105" s="18"/>
      <c r="C105" s="24" t="s">
        <v>20</v>
      </c>
      <c r="D105" s="16" t="s">
        <v>182</v>
      </c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5" thickBot="1" x14ac:dyDescent="0.3">
      <c r="A106" s="16" t="s">
        <v>214</v>
      </c>
      <c r="B106" s="18"/>
      <c r="C106" s="24" t="s">
        <v>74</v>
      </c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>
        <v>1</v>
      </c>
      <c r="Q106" s="4">
        <f t="shared" si="1"/>
        <v>1</v>
      </c>
      <c r="R106" s="25" t="s">
        <v>234</v>
      </c>
    </row>
    <row r="107" spans="1:18" ht="32.25" thickBot="1" x14ac:dyDescent="0.3">
      <c r="A107" s="16" t="s">
        <v>215</v>
      </c>
      <c r="B107" s="18"/>
      <c r="C107" s="24" t="s">
        <v>60</v>
      </c>
      <c r="D107" s="16" t="s">
        <v>275</v>
      </c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32.25" thickBot="1" x14ac:dyDescent="0.3">
      <c r="A108" s="16" t="s">
        <v>216</v>
      </c>
      <c r="B108" s="18"/>
      <c r="C108" s="24" t="s">
        <v>32</v>
      </c>
      <c r="D108" s="16" t="s">
        <v>217</v>
      </c>
      <c r="E108" s="15">
        <v>1</v>
      </c>
      <c r="F108" s="15"/>
      <c r="G108" s="15"/>
      <c r="H108" s="15"/>
      <c r="I108" s="15">
        <v>1</v>
      </c>
      <c r="J108" s="15"/>
      <c r="K108" s="15"/>
      <c r="L108" s="15">
        <v>1</v>
      </c>
      <c r="M108" s="15"/>
      <c r="N108" s="15"/>
      <c r="O108" s="15"/>
      <c r="P108" s="15">
        <v>1</v>
      </c>
      <c r="Q108" s="4">
        <f t="shared" si="1"/>
        <v>4</v>
      </c>
      <c r="R108" s="25"/>
    </row>
    <row r="109" spans="1:18" ht="32.25" thickBot="1" x14ac:dyDescent="0.3">
      <c r="A109" s="16" t="s">
        <v>282</v>
      </c>
      <c r="B109" s="18"/>
      <c r="C109" s="24" t="s">
        <v>20</v>
      </c>
      <c r="D109" s="16" t="s">
        <v>134</v>
      </c>
      <c r="E109" s="15"/>
      <c r="F109" s="15"/>
      <c r="G109" s="15"/>
      <c r="H109" s="15"/>
      <c r="I109" s="15"/>
      <c r="J109" s="15"/>
      <c r="K109" s="15">
        <v>1</v>
      </c>
      <c r="L109" s="15">
        <v>1</v>
      </c>
      <c r="M109" s="15">
        <v>1</v>
      </c>
      <c r="N109" s="15">
        <v>1</v>
      </c>
      <c r="O109" s="15">
        <v>1</v>
      </c>
      <c r="P109" s="15">
        <v>1</v>
      </c>
      <c r="Q109" s="4">
        <f t="shared" si="1"/>
        <v>6</v>
      </c>
      <c r="R109" s="25"/>
    </row>
    <row r="110" spans="1:18" ht="32.25" thickBot="1" x14ac:dyDescent="0.3">
      <c r="A110" s="16" t="s">
        <v>218</v>
      </c>
      <c r="B110" s="18"/>
      <c r="C110" s="24" t="s">
        <v>20</v>
      </c>
      <c r="D110" s="16" t="s">
        <v>105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32.25" thickBot="1" x14ac:dyDescent="0.3">
      <c r="A111" s="16" t="s">
        <v>219</v>
      </c>
      <c r="B111" s="18"/>
      <c r="C111" s="24" t="s">
        <v>31</v>
      </c>
      <c r="D111" s="16" t="s">
        <v>220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5" thickBot="1" x14ac:dyDescent="0.3">
      <c r="A112" s="16" t="s">
        <v>221</v>
      </c>
      <c r="B112" s="18"/>
      <c r="C112" s="24" t="s">
        <v>40</v>
      </c>
      <c r="D112" s="16" t="s">
        <v>222</v>
      </c>
      <c r="E112" s="15"/>
      <c r="F112" s="15"/>
      <c r="G112" s="15">
        <v>1</v>
      </c>
      <c r="H112" s="15">
        <v>1</v>
      </c>
      <c r="I112" s="15"/>
      <c r="J112" s="15"/>
      <c r="K112" s="15"/>
      <c r="L112" s="15"/>
      <c r="M112" s="15"/>
      <c r="N112" s="15">
        <v>1</v>
      </c>
      <c r="O112" s="15"/>
      <c r="P112" s="15"/>
      <c r="Q112" s="4">
        <f t="shared" si="1"/>
        <v>3</v>
      </c>
      <c r="R112" s="25"/>
    </row>
    <row r="113" spans="1:18" ht="32.25" thickBot="1" x14ac:dyDescent="0.3">
      <c r="A113" s="16" t="s">
        <v>223</v>
      </c>
      <c r="B113" s="18"/>
      <c r="C113" s="24" t="s">
        <v>20</v>
      </c>
      <c r="D113" s="16" t="s">
        <v>192</v>
      </c>
      <c r="E113" s="15">
        <v>1</v>
      </c>
      <c r="F113" s="15">
        <v>1</v>
      </c>
      <c r="G113" s="15">
        <v>1</v>
      </c>
      <c r="H113" s="15">
        <v>1</v>
      </c>
      <c r="I113" s="15">
        <v>1</v>
      </c>
      <c r="J113" s="15">
        <v>1</v>
      </c>
      <c r="K113" s="15">
        <v>1</v>
      </c>
      <c r="L113" s="15">
        <v>1</v>
      </c>
      <c r="M113" s="15">
        <v>1</v>
      </c>
      <c r="N113" s="15">
        <v>1</v>
      </c>
      <c r="O113" s="15">
        <v>1</v>
      </c>
      <c r="P113" s="15">
        <v>1</v>
      </c>
      <c r="Q113" s="4">
        <f t="shared" si="1"/>
        <v>12</v>
      </c>
      <c r="R113" s="25"/>
    </row>
    <row r="114" spans="1:18" ht="32.25" thickBot="1" x14ac:dyDescent="0.3">
      <c r="A114" s="16" t="s">
        <v>224</v>
      </c>
      <c r="B114" s="18"/>
      <c r="C114" s="24" t="s">
        <v>60</v>
      </c>
      <c r="D114" s="16" t="s">
        <v>225</v>
      </c>
      <c r="E114" s="15"/>
      <c r="F114" s="15"/>
      <c r="G114" s="15">
        <v>1</v>
      </c>
      <c r="H114" s="15"/>
      <c r="I114" s="15"/>
      <c r="J114" s="15"/>
      <c r="K114" s="15"/>
      <c r="L114" s="15"/>
      <c r="M114" s="15"/>
      <c r="N114" s="15">
        <v>1</v>
      </c>
      <c r="O114" s="15"/>
      <c r="P114" s="15"/>
      <c r="Q114" s="4">
        <f t="shared" si="1"/>
        <v>2</v>
      </c>
      <c r="R114" s="25"/>
    </row>
    <row r="115" spans="1:18" ht="32.25" thickBot="1" x14ac:dyDescent="0.3">
      <c r="A115" s="16" t="s">
        <v>226</v>
      </c>
      <c r="B115" s="18"/>
      <c r="C115" s="24" t="s">
        <v>72</v>
      </c>
      <c r="D115" s="16" t="s">
        <v>227</v>
      </c>
      <c r="E115" s="15"/>
      <c r="F115" s="15"/>
      <c r="G115" s="15"/>
      <c r="H115" s="15"/>
      <c r="I115" s="15">
        <v>1</v>
      </c>
      <c r="J115" s="15"/>
      <c r="K115" s="15"/>
      <c r="L115" s="15"/>
      <c r="M115" s="15"/>
      <c r="N115" s="15"/>
      <c r="O115" s="15"/>
      <c r="P115" s="15"/>
      <c r="Q115" s="4">
        <f t="shared" si="1"/>
        <v>1</v>
      </c>
      <c r="R115" s="25"/>
    </row>
    <row r="116" spans="1:18" ht="32.25" thickBot="1" x14ac:dyDescent="0.3">
      <c r="A116" s="16" t="s">
        <v>228</v>
      </c>
      <c r="B116" s="18"/>
      <c r="C116" s="24" t="s">
        <v>31</v>
      </c>
      <c r="D116" s="16" t="s">
        <v>129</v>
      </c>
      <c r="E116" s="15">
        <v>1</v>
      </c>
      <c r="F116" s="15"/>
      <c r="G116" s="15"/>
      <c r="H116" s="15"/>
      <c r="I116" s="15">
        <v>1</v>
      </c>
      <c r="J116" s="15">
        <v>1</v>
      </c>
      <c r="K116" s="15">
        <v>1</v>
      </c>
      <c r="L116" s="15">
        <v>1</v>
      </c>
      <c r="M116" s="15"/>
      <c r="N116" s="15"/>
      <c r="O116" s="15">
        <v>1</v>
      </c>
      <c r="P116" s="15">
        <v>1</v>
      </c>
      <c r="Q116" s="4">
        <f t="shared" si="1"/>
        <v>7</v>
      </c>
      <c r="R116" s="25"/>
    </row>
    <row r="117" spans="1:18" ht="32.25" thickBot="1" x14ac:dyDescent="0.3">
      <c r="A117" s="16" t="s">
        <v>229</v>
      </c>
      <c r="B117" s="18"/>
      <c r="C117" s="24" t="s">
        <v>66</v>
      </c>
      <c r="D117" s="16" t="s">
        <v>138</v>
      </c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32.25" thickBot="1" x14ac:dyDescent="0.3">
      <c r="A118" s="16" t="s">
        <v>230</v>
      </c>
      <c r="B118" s="18"/>
      <c r="C118" s="24" t="s">
        <v>20</v>
      </c>
      <c r="D118" s="16" t="s">
        <v>231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5" thickBot="1" x14ac:dyDescent="0.3">
      <c r="A119" s="16" t="s">
        <v>232</v>
      </c>
      <c r="B119" s="18"/>
      <c r="C119" s="24" t="s">
        <v>65</v>
      </c>
      <c r="D119" s="16" t="s">
        <v>233</v>
      </c>
      <c r="E119" s="15"/>
      <c r="F119" s="15"/>
      <c r="G119" s="15">
        <v>1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1</v>
      </c>
      <c r="R119" s="25"/>
    </row>
    <row r="120" spans="1:18" ht="16.5" thickBot="1" x14ac:dyDescent="0.3">
      <c r="A120" s="16" t="s">
        <v>277</v>
      </c>
      <c r="B120" s="18"/>
      <c r="C120" s="24" t="s">
        <v>74</v>
      </c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 t="s">
        <v>234</v>
      </c>
    </row>
    <row r="121" spans="1:18" ht="16.5" thickBot="1" x14ac:dyDescent="0.3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5" thickBot="1" x14ac:dyDescent="0.3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5" thickBot="1" x14ac:dyDescent="0.3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5" thickBot="1" x14ac:dyDescent="0.3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5" thickBot="1" x14ac:dyDescent="0.3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5" thickBot="1" x14ac:dyDescent="0.3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5" thickBot="1" x14ac:dyDescent="0.3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5" thickBot="1" x14ac:dyDescent="0.3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5" thickBot="1" x14ac:dyDescent="0.3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5" thickBot="1" x14ac:dyDescent="0.3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ref="Q130:Q193" si="2">SUM(E130:P130)</f>
        <v>0</v>
      </c>
      <c r="R130" s="25"/>
    </row>
    <row r="131" spans="1:18" ht="16.5" thickBot="1" x14ac:dyDescent="0.3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2"/>
        <v>0</v>
      </c>
      <c r="R131" s="25"/>
    </row>
    <row r="132" spans="1:18" ht="16.5" thickBot="1" x14ac:dyDescent="0.3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si="2"/>
        <v>0</v>
      </c>
      <c r="R132" s="25"/>
    </row>
    <row r="133" spans="1:18" ht="16.5" thickBot="1" x14ac:dyDescent="0.3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5" thickBot="1" x14ac:dyDescent="0.3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5" thickBot="1" x14ac:dyDescent="0.3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5" thickBot="1" x14ac:dyDescent="0.3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5" thickBot="1" x14ac:dyDescent="0.3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5" thickBot="1" x14ac:dyDescent="0.3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5" thickBot="1" x14ac:dyDescent="0.3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5" thickBot="1" x14ac:dyDescent="0.3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5" thickBot="1" x14ac:dyDescent="0.3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5" thickBot="1" x14ac:dyDescent="0.3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5" thickBot="1" x14ac:dyDescent="0.3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5" thickBot="1" x14ac:dyDescent="0.3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5" thickBot="1" x14ac:dyDescent="0.3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5" thickBot="1" x14ac:dyDescent="0.3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5" thickBot="1" x14ac:dyDescent="0.3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5" thickBot="1" x14ac:dyDescent="0.3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5" thickBot="1" x14ac:dyDescent="0.3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5" thickBot="1" x14ac:dyDescent="0.3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5" thickBot="1" x14ac:dyDescent="0.3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5" thickBot="1" x14ac:dyDescent="0.3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5" thickBot="1" x14ac:dyDescent="0.3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5" thickBot="1" x14ac:dyDescent="0.3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5" thickBot="1" x14ac:dyDescent="0.3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5" thickBot="1" x14ac:dyDescent="0.3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5" thickBot="1" x14ac:dyDescent="0.3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5" thickBot="1" x14ac:dyDescent="0.3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5" thickBot="1" x14ac:dyDescent="0.3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5" thickBot="1" x14ac:dyDescent="0.3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5" thickBot="1" x14ac:dyDescent="0.3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5" thickBot="1" x14ac:dyDescent="0.3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5" thickBot="1" x14ac:dyDescent="0.3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5" thickBot="1" x14ac:dyDescent="0.3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5" thickBot="1" x14ac:dyDescent="0.3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5" thickBot="1" x14ac:dyDescent="0.3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5" thickBot="1" x14ac:dyDescent="0.3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5" thickBot="1" x14ac:dyDescent="0.3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5" thickBot="1" x14ac:dyDescent="0.3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5" thickBot="1" x14ac:dyDescent="0.3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5" thickBot="1" x14ac:dyDescent="0.3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5" thickBot="1" x14ac:dyDescent="0.3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5" thickBot="1" x14ac:dyDescent="0.3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5" thickBot="1" x14ac:dyDescent="0.3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5" thickBot="1" x14ac:dyDescent="0.3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5" thickBot="1" x14ac:dyDescent="0.3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5" thickBot="1" x14ac:dyDescent="0.3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5" thickBot="1" x14ac:dyDescent="0.3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5" thickBot="1" x14ac:dyDescent="0.3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5" thickBot="1" x14ac:dyDescent="0.3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5" thickBot="1" x14ac:dyDescent="0.3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5" thickBot="1" x14ac:dyDescent="0.3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5" thickBot="1" x14ac:dyDescent="0.3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5" thickBot="1" x14ac:dyDescent="0.3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5" thickBot="1" x14ac:dyDescent="0.3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5" thickBot="1" x14ac:dyDescent="0.3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5" thickBot="1" x14ac:dyDescent="0.3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5" thickBot="1" x14ac:dyDescent="0.3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5" thickBot="1" x14ac:dyDescent="0.3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5" thickBot="1" x14ac:dyDescent="0.3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5" thickBot="1" x14ac:dyDescent="0.3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5" thickBot="1" x14ac:dyDescent="0.3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5" thickBot="1" x14ac:dyDescent="0.3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5" thickBot="1" x14ac:dyDescent="0.3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ref="Q194:Q251" si="3">SUM(E194:P194)</f>
        <v>0</v>
      </c>
      <c r="R194" s="16"/>
    </row>
    <row r="195" spans="1:18" ht="16.5" thickBot="1" x14ac:dyDescent="0.3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3"/>
        <v>0</v>
      </c>
      <c r="R195" s="16"/>
    </row>
    <row r="196" spans="1:18" ht="16.5" thickBot="1" x14ac:dyDescent="0.3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si="3"/>
        <v>0</v>
      </c>
      <c r="R196" s="16"/>
    </row>
    <row r="197" spans="1:18" ht="16.5" thickBot="1" x14ac:dyDescent="0.3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5" thickBot="1" x14ac:dyDescent="0.3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5" thickBot="1" x14ac:dyDescent="0.3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5" thickBot="1" x14ac:dyDescent="0.3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5" thickBot="1" x14ac:dyDescent="0.3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5" thickBot="1" x14ac:dyDescent="0.3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5" thickBot="1" x14ac:dyDescent="0.3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5" thickBot="1" x14ac:dyDescent="0.3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5" thickBot="1" x14ac:dyDescent="0.3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5" thickBot="1" x14ac:dyDescent="0.3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5" thickBot="1" x14ac:dyDescent="0.3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5" thickBot="1" x14ac:dyDescent="0.3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5" thickBot="1" x14ac:dyDescent="0.3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5" thickBot="1" x14ac:dyDescent="0.3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5" thickBot="1" x14ac:dyDescent="0.3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5" thickBot="1" x14ac:dyDescent="0.3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5" thickBot="1" x14ac:dyDescent="0.3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5" thickBot="1" x14ac:dyDescent="0.3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5" thickBot="1" x14ac:dyDescent="0.3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5" thickBot="1" x14ac:dyDescent="0.3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5" thickBot="1" x14ac:dyDescent="0.3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5" thickBot="1" x14ac:dyDescent="0.3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5" thickBot="1" x14ac:dyDescent="0.3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5" thickBot="1" x14ac:dyDescent="0.3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5" thickBot="1" x14ac:dyDescent="0.3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5" thickBot="1" x14ac:dyDescent="0.3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5" thickBot="1" x14ac:dyDescent="0.3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5" thickBot="1" x14ac:dyDescent="0.3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5" thickBot="1" x14ac:dyDescent="0.3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5" thickBot="1" x14ac:dyDescent="0.3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5" thickBot="1" x14ac:dyDescent="0.3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5" thickBot="1" x14ac:dyDescent="0.3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5" thickBot="1" x14ac:dyDescent="0.3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5" thickBot="1" x14ac:dyDescent="0.3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5" thickBot="1" x14ac:dyDescent="0.3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5" thickBot="1" x14ac:dyDescent="0.3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5" thickBot="1" x14ac:dyDescent="0.3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5" thickBot="1" x14ac:dyDescent="0.3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5" thickBot="1" x14ac:dyDescent="0.3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5" thickBot="1" x14ac:dyDescent="0.3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5" thickBot="1" x14ac:dyDescent="0.3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5" thickBot="1" x14ac:dyDescent="0.3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5" thickBot="1" x14ac:dyDescent="0.3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5" thickBot="1" x14ac:dyDescent="0.3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5" thickBot="1" x14ac:dyDescent="0.3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5" thickBot="1" x14ac:dyDescent="0.3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5" thickBot="1" x14ac:dyDescent="0.3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5" thickBot="1" x14ac:dyDescent="0.3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5" thickBot="1" x14ac:dyDescent="0.3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5" thickBot="1" x14ac:dyDescent="0.3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5" thickBot="1" x14ac:dyDescent="0.3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5" thickBot="1" x14ac:dyDescent="0.3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5" thickBot="1" x14ac:dyDescent="0.3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5" thickBot="1" x14ac:dyDescent="0.3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5" thickBot="1" x14ac:dyDescent="0.3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mn9HdetuI0xU9MxNsLJJWZtGucV0F78J8FuE1x2uOXy9lIw3+pc05+fx+ahfCppH6GXAgFOooDdcrEta7io/Q==" saltValue="Wl4JF+YXhLIrgCFNQCSOWA==" spinCount="100000" sheet="1" objects="1" scenarios="1"/>
  <sortState xmlns:xlrd2="http://schemas.microsoft.com/office/spreadsheetml/2017/richdata2" ref="A2:R251">
    <sortCondition ref="A1:A251"/>
  </sortState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625" customWidth="1"/>
    <col min="2" max="2" width="22.375" customWidth="1"/>
    <col min="3" max="3" width="20.875" customWidth="1"/>
    <col min="4" max="4" width="19.375" customWidth="1"/>
    <col min="5" max="6" width="17.625" customWidth="1"/>
    <col min="7" max="7" width="8" customWidth="1"/>
    <col min="8" max="8" width="9.875" customWidth="1"/>
    <col min="10" max="10" width="35.125" customWidth="1"/>
  </cols>
  <sheetData>
    <row r="1" spans="1:11" ht="60" customHeight="1" x14ac:dyDescent="0.2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50000000000003" customHeight="1" x14ac:dyDescent="0.2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50000000000003" customHeight="1" x14ac:dyDescent="0.2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50000000000003" customHeight="1" x14ac:dyDescent="0.2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2</v>
      </c>
    </row>
    <row r="5" spans="1:11" ht="39.950000000000003" customHeight="1" x14ac:dyDescent="0.2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50000000000003" customHeight="1" x14ac:dyDescent="0.2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2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5</v>
      </c>
    </row>
    <row r="8" spans="1:11" ht="48.75" customHeight="1" x14ac:dyDescent="0.2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1</v>
      </c>
    </row>
    <row r="9" spans="1:11" ht="47.25" customHeight="1" x14ac:dyDescent="0.2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2</v>
      </c>
    </row>
    <row r="10" spans="1:11" ht="39.950000000000003" customHeight="1" x14ac:dyDescent="0.2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1</v>
      </c>
    </row>
    <row r="11" spans="1:11" ht="54.75" customHeight="1" x14ac:dyDescent="0.2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3</v>
      </c>
    </row>
    <row r="12" spans="1:11" ht="39.950000000000003" customHeight="1" x14ac:dyDescent="0.2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1</v>
      </c>
    </row>
    <row r="13" spans="1:11" ht="39.950000000000003" customHeight="1" x14ac:dyDescent="0.2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50000000000003" customHeight="1" x14ac:dyDescent="0.2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5</v>
      </c>
    </row>
    <row r="15" spans="1:11" ht="39.950000000000003" customHeight="1" x14ac:dyDescent="0.2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50000000000003" customHeight="1" x14ac:dyDescent="0.2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50000000000003" customHeight="1" x14ac:dyDescent="0.2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5">
      <c r="J18" s="12" t="s">
        <v>67</v>
      </c>
      <c r="K18">
        <f>COUNTIF('2. ROSC Active'!C2:C251,J18)</f>
        <v>0</v>
      </c>
    </row>
    <row r="19" spans="1:11" x14ac:dyDescent="0.25">
      <c r="J19" s="12" t="s">
        <v>28</v>
      </c>
      <c r="K19">
        <f>COUNTIF('2. ROSC Active'!C2:C251,J19)</f>
        <v>0</v>
      </c>
    </row>
    <row r="20" spans="1:11" x14ac:dyDescent="0.25">
      <c r="J20" s="12" t="s">
        <v>35</v>
      </c>
      <c r="K20">
        <f>COUNTIF('2. ROSC Active'!C2:C251,J20)</f>
        <v>2</v>
      </c>
    </row>
    <row r="21" spans="1:11" x14ac:dyDescent="0.25">
      <c r="J21" s="12" t="s">
        <v>40</v>
      </c>
      <c r="K21">
        <f>COUNTIF('2. ROSC Active'!C2:C251,J21)</f>
        <v>6</v>
      </c>
    </row>
    <row r="22" spans="1:11" x14ac:dyDescent="0.25">
      <c r="J22" s="12" t="s">
        <v>34</v>
      </c>
      <c r="K22">
        <f>COUNTIF('2. ROSC Active'!C2:C251,J22)</f>
        <v>0</v>
      </c>
    </row>
    <row r="23" spans="1:11" x14ac:dyDescent="0.25">
      <c r="J23" s="12" t="s">
        <v>59</v>
      </c>
      <c r="K23">
        <f>COUNTIF('2. ROSC Active'!C2:C251,J23)</f>
        <v>0</v>
      </c>
    </row>
    <row r="24" spans="1:11" x14ac:dyDescent="0.25">
      <c r="J24" s="12" t="s">
        <v>44</v>
      </c>
      <c r="K24">
        <f>COUNTIF('2. ROSC Active'!C2:C251,J24)</f>
        <v>0</v>
      </c>
    </row>
    <row r="25" spans="1:11" x14ac:dyDescent="0.25">
      <c r="J25" s="12" t="s">
        <v>61</v>
      </c>
      <c r="K25">
        <f>COUNTIF('2. ROSC Active'!C2:C251,J25)</f>
        <v>0</v>
      </c>
    </row>
    <row r="26" spans="1:11" x14ac:dyDescent="0.25">
      <c r="J26" s="12" t="s">
        <v>46</v>
      </c>
      <c r="K26">
        <f>COUNTIF('2. ROSC Active'!C2:C251,J26)</f>
        <v>2</v>
      </c>
    </row>
    <row r="27" spans="1:11" x14ac:dyDescent="0.25">
      <c r="J27" s="12" t="s">
        <v>45</v>
      </c>
      <c r="K27">
        <f>COUNTIF('2. ROSC Active'!C2:C251,J27)</f>
        <v>0</v>
      </c>
    </row>
    <row r="28" spans="1:11" x14ac:dyDescent="0.25">
      <c r="J28" s="12" t="s">
        <v>42</v>
      </c>
      <c r="K28">
        <f>COUNTIF('2. ROSC Active'!C2:C251,J28)</f>
        <v>1</v>
      </c>
    </row>
    <row r="29" spans="1:11" x14ac:dyDescent="0.25">
      <c r="J29" s="12" t="s">
        <v>38</v>
      </c>
      <c r="K29">
        <f>COUNTIF('2. ROSC Active'!C2:C251,J29)</f>
        <v>2</v>
      </c>
    </row>
    <row r="30" spans="1:11" x14ac:dyDescent="0.25">
      <c r="J30" s="12" t="s">
        <v>39</v>
      </c>
      <c r="K30">
        <f>COUNTIF('2. ROSC Active'!C2:C251,J30)</f>
        <v>0</v>
      </c>
    </row>
    <row r="31" spans="1:11" x14ac:dyDescent="0.25">
      <c r="J31" s="12" t="s">
        <v>37</v>
      </c>
      <c r="K31">
        <f>COUNTIF('2. ROSC Active'!C2:C251,J31)</f>
        <v>0</v>
      </c>
    </row>
    <row r="32" spans="1:11" x14ac:dyDescent="0.25">
      <c r="J32" s="12" t="s">
        <v>60</v>
      </c>
      <c r="K32">
        <f>COUNTIF('2. ROSC Active'!C2:C251,J32)</f>
        <v>3</v>
      </c>
    </row>
    <row r="33" spans="10:11" x14ac:dyDescent="0.25">
      <c r="J33" s="12" t="s">
        <v>82</v>
      </c>
      <c r="K33">
        <f>COUNTIF('2. ROSC Active'!C2:C251,J33)</f>
        <v>1</v>
      </c>
    </row>
    <row r="34" spans="10:11" x14ac:dyDescent="0.25">
      <c r="J34" s="12" t="s">
        <v>75</v>
      </c>
      <c r="K34">
        <f>COUNTIF('2. ROSC Active'!C2:C251,J34)</f>
        <v>1</v>
      </c>
    </row>
    <row r="35" spans="10:11" x14ac:dyDescent="0.25">
      <c r="J35" s="12" t="s">
        <v>76</v>
      </c>
      <c r="K35">
        <f>COUNTIF('2. ROSC Active'!C2:C251,J35)</f>
        <v>0</v>
      </c>
    </row>
    <row r="36" spans="10:11" x14ac:dyDescent="0.25">
      <c r="J36" s="12" t="s">
        <v>74</v>
      </c>
      <c r="K36">
        <f>COUNTIF('2. ROSC Active'!C2:C251,J36)</f>
        <v>19</v>
      </c>
    </row>
    <row r="37" spans="10:11" x14ac:dyDescent="0.25">
      <c r="J37" s="12" t="s">
        <v>66</v>
      </c>
      <c r="K37">
        <f>COUNTIF('2. ROSC Active'!C2:C251,J37)</f>
        <v>4</v>
      </c>
    </row>
    <row r="38" spans="10:11" x14ac:dyDescent="0.25">
      <c r="J38" s="12" t="s">
        <v>19</v>
      </c>
      <c r="K38">
        <f>COUNTIF('2. ROSC Active'!C2:C251,J38)</f>
        <v>0</v>
      </c>
    </row>
    <row r="39" spans="10:11" x14ac:dyDescent="0.25">
      <c r="J39" s="12" t="s">
        <v>20</v>
      </c>
      <c r="K39">
        <f>COUNTIF('2. ROSC Active'!C2:C251,J39)</f>
        <v>22</v>
      </c>
    </row>
    <row r="40" spans="10:11" x14ac:dyDescent="0.25">
      <c r="J40" s="12" t="s">
        <v>18</v>
      </c>
      <c r="K40">
        <f>COUNTIF('2. ROSC Active'!C2:C251,J40)</f>
        <v>3</v>
      </c>
    </row>
    <row r="41" spans="10:11" x14ac:dyDescent="0.25">
      <c r="J41" s="12" t="s">
        <v>72</v>
      </c>
      <c r="K41">
        <f>COUNTIF('2. ROSC Active'!C2:C251,J41)</f>
        <v>1</v>
      </c>
    </row>
    <row r="42" spans="10:11" x14ac:dyDescent="0.25">
      <c r="J42" s="12" t="s">
        <v>84</v>
      </c>
      <c r="K42">
        <f>COUNTIF('2. ROSC Active'!C2:C251,J42)</f>
        <v>7</v>
      </c>
    </row>
    <row r="43" spans="10:11" x14ac:dyDescent="0.25">
      <c r="J43" s="12" t="s">
        <v>81</v>
      </c>
      <c r="K43">
        <f>COUNTIF('2. ROSC Active'!C2:C251,J43)</f>
        <v>1</v>
      </c>
    </row>
    <row r="44" spans="10:11" x14ac:dyDescent="0.25">
      <c r="J44" s="12" t="s">
        <v>71</v>
      </c>
      <c r="K44">
        <f>COUNTIF('2. ROSC Active'!C2:C251,J44)</f>
        <v>0</v>
      </c>
    </row>
    <row r="45" spans="10:11" x14ac:dyDescent="0.25">
      <c r="J45" s="12" t="s">
        <v>80</v>
      </c>
      <c r="K45">
        <f>COUNTIF('2. ROSC Active'!C2:C251,J45)</f>
        <v>0</v>
      </c>
    </row>
    <row r="46" spans="10:11" x14ac:dyDescent="0.25">
      <c r="J46" s="12" t="s">
        <v>58</v>
      </c>
      <c r="K46">
        <f>COUNTIF('2. ROSC Active'!C2:C251,J46)</f>
        <v>1</v>
      </c>
    </row>
    <row r="47" spans="10:11" x14ac:dyDescent="0.25">
      <c r="J47" s="12" t="s">
        <v>32</v>
      </c>
      <c r="K47">
        <f>COUNTIF('2. ROSC Active'!C2:C251,J47)</f>
        <v>1</v>
      </c>
    </row>
    <row r="48" spans="10:11" x14ac:dyDescent="0.25">
      <c r="J48" s="12" t="s">
        <v>31</v>
      </c>
      <c r="K48">
        <f>COUNTIF('2. ROSC Active'!C2:C251,J48)</f>
        <v>16</v>
      </c>
    </row>
    <row r="49" spans="10:11" x14ac:dyDescent="0.25">
      <c r="J49" s="12" t="s">
        <v>41</v>
      </c>
      <c r="K49">
        <f>COUNTIF('2. ROSC Active'!C2:C251,J49)</f>
        <v>0</v>
      </c>
    </row>
    <row r="50" spans="10:11" x14ac:dyDescent="0.25">
      <c r="J50" s="12" t="s">
        <v>48</v>
      </c>
      <c r="K50">
        <f>COUNTIF('2. ROSC Active'!C2:C251,J50)</f>
        <v>0</v>
      </c>
    </row>
    <row r="51" spans="10:11" x14ac:dyDescent="0.25">
      <c r="J51" s="12" t="s">
        <v>63</v>
      </c>
      <c r="K51">
        <f>COUNTIF('2. ROSC Active'!C2:C251,J51)</f>
        <v>1</v>
      </c>
    </row>
    <row r="52" spans="10:11" x14ac:dyDescent="0.25">
      <c r="J52" s="12" t="s">
        <v>53</v>
      </c>
      <c r="K52">
        <f>COUNTIF('2. ROSC Active'!C2:C251,J52)</f>
        <v>0</v>
      </c>
    </row>
    <row r="53" spans="10:11" x14ac:dyDescent="0.25">
      <c r="J53" s="12" t="s">
        <v>65</v>
      </c>
      <c r="K53">
        <f>COUNTIF('2. ROSC Active'!C2:C251,J53)</f>
        <v>3</v>
      </c>
    </row>
    <row r="55" spans="10:11" x14ac:dyDescent="0.25">
      <c r="J55" s="12" t="s">
        <v>88</v>
      </c>
      <c r="K55">
        <f>SUM(K2:K53)</f>
        <v>119</v>
      </c>
    </row>
    <row r="56" spans="10:11" x14ac:dyDescent="0.25">
      <c r="J56" s="12" t="s">
        <v>87</v>
      </c>
      <c r="K56">
        <f>COUNTIF(K2:K53, "&gt;0")</f>
        <v>30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20" ma:contentTypeDescription="Create a new document." ma:contentTypeScope="" ma:versionID="f88987b7b7159f1a98b450c4fe1a5fcd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ed5d2d981ee420546beda955534cb85c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8694C1-F1D1-4D47-83CF-903C4F848EB1}"/>
</file>

<file path=customXml/itemProps2.xml><?xml version="1.0" encoding="utf-8"?>
<ds:datastoreItem xmlns:ds="http://schemas.openxmlformats.org/officeDocument/2006/customXml" ds:itemID="{DA179ED1-A77D-4D85-BEC0-C9E3EEAC9117}"/>
</file>

<file path=customXml/itemProps3.xml><?xml version="1.0" encoding="utf-8"?>
<ds:datastoreItem xmlns:ds="http://schemas.openxmlformats.org/officeDocument/2006/customXml" ds:itemID="{79799870-28BD-446E-9254-17A2C62A06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Toni C. Randall</cp:lastModifiedBy>
  <cp:lastPrinted>2024-11-19T21:39:22Z</cp:lastPrinted>
  <dcterms:created xsi:type="dcterms:W3CDTF">2022-05-19T17:55:56Z</dcterms:created>
  <dcterms:modified xsi:type="dcterms:W3CDTF">2025-07-07T21:11:25Z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