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.reith\OneDrive - humanservicegroup.com\Desktop\2025 ROSC deliverables\"/>
    </mc:Choice>
  </mc:AlternateContent>
  <bookViews>
    <workbookView xWindow="0" yWindow="0" windowWidth="28800" windowHeight="12300" activeTab="1"/>
  </bookViews>
  <sheets>
    <sheet name="1. Cover Sheet" sheetId="2" r:id="rId1"/>
    <sheet name="2. ROSC Active" sheetId="3" r:id="rId2"/>
    <sheet name="3. Sector Information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<sst xmlns="http://schemas.openxmlformats.org/spreadsheetml/2006/main" count="250" uniqueCount="153">
  <si>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</si>
  <si>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</si>
  <si>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</si>
  <si>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</si>
  <si>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</si>
  <si>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</si>
  <si>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</si>
  <si>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</si>
  <si>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</si>
  <si>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</si>
  <si>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</si>
  <si>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</si>
  <si>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</si>
  <si>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</si>
  <si>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</si>
  <si>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</si>
  <si>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</si>
  <si>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</si>
  <si>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</si>
  <si>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</si>
  <si>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</si>
  <si>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</si>
  <si>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</si>
  <si>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</si>
  <si>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</si>
  <si>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</si>
  <si>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</si>
  <si>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</si>
  <si>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</si>
  <si>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</si>
  <si>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</si>
  <si>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</si>
  <si>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</si>
  <si>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</si>
  <si>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</si>
  <si>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</si>
  <si>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</si>
  <si>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</si>
  <si>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</si>
  <si>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</si>
  <si>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</si>
  <si>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</si>
  <si>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</si>
  <si>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</si>
  <si>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</si>
  <si>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</si>
  <si>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</si>
  <si>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</si>
  <si>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</si>
  <si>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</si>
  <si>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</si>
  <si>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</si>
  <si>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</si>
  <si>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</si>
  <si>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</si>
  <si>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</si>
  <si>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</si>
  <si>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</si>
  <si>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</si>
  <si>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</si>
  <si>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</si>
  <si>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</si>
  <si>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</si>
  <si>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</si>
  <si>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</si>
  <si>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</si>
  <si>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</si>
  <si>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</si>
  <si>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</si>
  <si>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</si>
  <si>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</si>
  <si>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</si>
  <si>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</si>
  <si>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</si>
  <si>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</si>
  <si>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</si>
  <si>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</si>
  <si>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</si>
  <si>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</si>
  <si>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</si>
  <si>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</si>
  <si>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</si>
  <si>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</si>
  <si>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</si>
  <si>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</si>
  <si>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</si>
  <si>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</si>
  <si>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</si>
  <si>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</si>
  <si>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</si>
  <si>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</si>
  <si>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</si>
  <si>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</si>
  <si>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</si>
  <si>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</si>
  <si>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</si>
  <si>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</si>
  <si>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</si>
  <si>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</si>
  <si>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</si>
  <si>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</si>
  <si>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</si>
  <si>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Healthy Communities Alliance</t>
  </si>
  <si>
    <t>ComWell</t>
  </si>
  <si>
    <t>10265 State Route 3</t>
  </si>
  <si>
    <t>John Reith</t>
  </si>
  <si>
    <t>618-282-6233 ext 105</t>
  </si>
  <si>
    <t>jreith@comwell.us</t>
  </si>
  <si>
    <t>Susan Baker</t>
  </si>
  <si>
    <t>618-282-6233 ext 173</t>
  </si>
  <si>
    <t>Randolph and Washington Counties</t>
  </si>
  <si>
    <t>Chad Keuker</t>
  </si>
  <si>
    <t>Tony Glaser</t>
  </si>
  <si>
    <t>Christina Gordillo</t>
  </si>
  <si>
    <t>Shannon Glaser</t>
  </si>
  <si>
    <t>Sandy Prange</t>
  </si>
  <si>
    <t>Bob Koenigstien</t>
  </si>
  <si>
    <t>Julie Carnahan</t>
  </si>
  <si>
    <t>Ali Robinson</t>
  </si>
  <si>
    <t>Jennifer Grafton</t>
  </si>
  <si>
    <t>Krista Mulholland</t>
  </si>
  <si>
    <t>Daniel Emgee</t>
  </si>
  <si>
    <t>Jeremy Walker</t>
  </si>
  <si>
    <t>Bobby Helmers</t>
  </si>
  <si>
    <t>Mary Frazer</t>
  </si>
  <si>
    <t>Kathleen Green</t>
  </si>
  <si>
    <t>Rhonda Wildon</t>
  </si>
  <si>
    <t>Mandy Hagen</t>
  </si>
  <si>
    <t>Carissa Van Den Berk Clark</t>
  </si>
  <si>
    <t>Beverly Holland</t>
  </si>
  <si>
    <t>Margot Cepeda</t>
  </si>
  <si>
    <t>Nathanial Carpenter</t>
  </si>
  <si>
    <t>Shelly LaChance</t>
  </si>
  <si>
    <t>Robert Essman</t>
  </si>
  <si>
    <t>Dennis Trask</t>
  </si>
  <si>
    <t>Michael Tyson</t>
  </si>
  <si>
    <t>Nicole Elsenwrath</t>
  </si>
  <si>
    <t>Rebekah Hillerman</t>
  </si>
  <si>
    <t>Kat Houghton</t>
  </si>
  <si>
    <t>Carrie Statler</t>
  </si>
  <si>
    <t>Johanna Gonzalez</t>
  </si>
  <si>
    <t>Debbi Touchette</t>
  </si>
  <si>
    <t>Edda Berti</t>
  </si>
  <si>
    <t>Christina Isley</t>
  </si>
  <si>
    <t>Kelsi Driskell</t>
  </si>
  <si>
    <t>John Cantrell</t>
  </si>
  <si>
    <t>Katie Unthank1</t>
  </si>
  <si>
    <t>Tor Neal</t>
  </si>
  <si>
    <t>Aaron Seibert</t>
  </si>
  <si>
    <t>Marie Krysnoski</t>
  </si>
  <si>
    <t>Thomas Burnetter</t>
  </si>
  <si>
    <t>Thomas Burnette</t>
  </si>
  <si>
    <t>Community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</si>
</sst>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102</v>
      </c>
    </row>
    <row r="2" spans="1:2" ht="33" customHeight="1" x14ac:dyDescent="0.25">
      <c r="A2" s="2" t="s">
        <v>2</v>
      </c>
      <c r="B2" s="14" t="s">
        <v>103</v>
      </c>
    </row>
    <row r="3" spans="1:2" ht="33" customHeight="1" x14ac:dyDescent="0.25">
      <c r="A3" s="5" t="s">
        <v>3</v>
      </c>
      <c r="B3" s="13" t="s">
        <v>104</v>
      </c>
    </row>
    <row r="4" spans="1:2" ht="33" customHeight="1" x14ac:dyDescent="0.25">
      <c r="A4" s="2" t="s">
        <v>13</v>
      </c>
      <c r="B4" s="14" t="s">
        <v>105</v>
      </c>
    </row>
    <row r="5" spans="1:2" ht="33" customHeight="1" x14ac:dyDescent="0.25">
      <c r="A5" s="5" t="s">
        <v>14</v>
      </c>
      <c r="B5" s="13" t="s">
        <v>106</v>
      </c>
    </row>
    <row r="6" spans="1:2" ht="33" customHeight="1" x14ac:dyDescent="0.25">
      <c r="A6" s="2" t="s">
        <v>15</v>
      </c>
      <c r="B6" s="14" t="s">
        <v>107</v>
      </c>
    </row>
    <row r="7" spans="1:2" ht="33" customHeight="1" x14ac:dyDescent="0.25">
      <c r="A7" s="5" t="s">
        <v>12</v>
      </c>
      <c r="B7" s="13" t="s">
        <v>108</v>
      </c>
    </row>
    <row r="8" spans="1:2" ht="33" customHeight="1" x14ac:dyDescent="0.25">
      <c r="A8" s="3" t="s">
        <v>11</v>
      </c>
      <c r="B8" s="14" t="s">
        <v>109</v>
      </c>
    </row>
    <row r="9" spans="1:2" ht="33" customHeight="1" x14ac:dyDescent="0.25">
      <c r="A9" s="5" t="s">
        <v>4</v>
      </c>
      <c r="B9" s="13" t="s">
        <v>110</v>
      </c>
    </row>
    <row r="10" spans="1:2" ht="33" customHeight="1" x14ac:dyDescent="0.25">
      <c r="A10" s="2" t="s">
        <v>5</v>
      </c>
      <c r="B10" s="14">
        <v>5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1"/>
  <sheetViews>
    <sheetView tabSelected="1" topLeftCell="A35" workbookViewId="0">
      <selection activeCell="C44" sqref="C44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16.5" thickBot="1" x14ac:dyDescent="0.3">
      <c r="A2" s="16" t="s">
        <v>151</v>
      </c>
      <c r="B2" s="18">
        <v>45566</v>
      </c>
      <c r="C2" s="24" t="s">
        <v>75</v>
      </c>
      <c r="D2" s="16" t="s">
        <v>152</v>
      </c>
      <c r="E2" s="15"/>
      <c r="F2" s="15"/>
      <c r="G2" s="15"/>
      <c r="H2" s="15">
        <v>1</v>
      </c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/>
    </row>
    <row r="3" spans="1:18" ht="16.5" thickBot="1" x14ac:dyDescent="0.3">
      <c r="A3" s="16" t="s">
        <v>111</v>
      </c>
      <c r="B3" s="18">
        <v>45108</v>
      </c>
      <c r="C3" s="24" t="s">
        <v>74</v>
      </c>
      <c r="D3" s="16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2.25" thickBot="1" x14ac:dyDescent="0.3">
      <c r="A4" s="16" t="s">
        <v>112</v>
      </c>
      <c r="B4" s="18">
        <v>44652</v>
      </c>
      <c r="C4" s="24" t="s">
        <v>21</v>
      </c>
      <c r="D4" s="16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/>
    </row>
    <row r="5" spans="1:18" ht="16.5" thickBot="1" x14ac:dyDescent="0.3">
      <c r="A5" s="16" t="s">
        <v>113</v>
      </c>
      <c r="B5" s="18">
        <v>44986</v>
      </c>
      <c r="C5" s="24" t="s">
        <v>74</v>
      </c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0</v>
      </c>
      <c r="R5" s="25"/>
    </row>
    <row r="6" spans="1:18" ht="16.5" thickBot="1" x14ac:dyDescent="0.3">
      <c r="A6" s="16" t="s">
        <v>114</v>
      </c>
      <c r="B6" s="18">
        <v>44652</v>
      </c>
      <c r="C6" s="24" t="s">
        <v>23</v>
      </c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16.5" thickBot="1" x14ac:dyDescent="0.3">
      <c r="A7" s="16" t="s">
        <v>115</v>
      </c>
      <c r="B7" s="18">
        <v>44743</v>
      </c>
      <c r="C7" s="24" t="s">
        <v>59</v>
      </c>
      <c r="D7" s="16"/>
      <c r="E7" s="15">
        <v>1</v>
      </c>
      <c r="F7" s="15">
        <v>1</v>
      </c>
      <c r="G7" s="15"/>
      <c r="H7" s="15">
        <v>1</v>
      </c>
      <c r="I7" s="15"/>
      <c r="J7" s="15"/>
      <c r="K7" s="15"/>
      <c r="L7" s="15"/>
      <c r="M7" s="15"/>
      <c r="N7" s="15"/>
      <c r="O7" s="15"/>
      <c r="P7" s="15"/>
      <c r="Q7" s="4">
        <f t="shared" si="0"/>
        <v>3</v>
      </c>
      <c r="R7" s="25"/>
    </row>
    <row r="8" spans="1:18" ht="16.5" thickBot="1" x14ac:dyDescent="0.3">
      <c r="A8" s="16" t="s">
        <v>116</v>
      </c>
      <c r="B8" s="18">
        <v>45139</v>
      </c>
      <c r="C8" s="24" t="s">
        <v>63</v>
      </c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">
        <v>117</v>
      </c>
      <c r="B9" s="18">
        <v>44958</v>
      </c>
      <c r="C9" s="24" t="s">
        <v>29</v>
      </c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6.5" thickBot="1" x14ac:dyDescent="0.3">
      <c r="A10" s="16" t="s">
        <v>118</v>
      </c>
      <c r="B10" s="18">
        <v>45323</v>
      </c>
      <c r="C10" s="24" t="s">
        <v>59</v>
      </c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32.25" thickBot="1" x14ac:dyDescent="0.3">
      <c r="A11" s="16" t="s">
        <v>119</v>
      </c>
      <c r="B11" s="18">
        <v>45444</v>
      </c>
      <c r="C11" s="24" t="s">
        <v>34</v>
      </c>
      <c r="D11" s="16"/>
      <c r="E11" s="15"/>
      <c r="F11" s="15">
        <v>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2.25" thickBot="1" x14ac:dyDescent="0.3">
      <c r="A12" s="16" t="s">
        <v>120</v>
      </c>
      <c r="B12" s="18">
        <v>45108</v>
      </c>
      <c r="C12" s="24" t="s">
        <v>35</v>
      </c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2.25" thickBot="1" x14ac:dyDescent="0.3">
      <c r="A13" s="16" t="s">
        <v>108</v>
      </c>
      <c r="B13" s="18">
        <v>44805</v>
      </c>
      <c r="C13" s="24" t="s">
        <v>31</v>
      </c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 thickBot="1" x14ac:dyDescent="0.3">
      <c r="A14" s="16" t="s">
        <v>121</v>
      </c>
      <c r="B14" s="18">
        <v>43556</v>
      </c>
      <c r="C14" s="24" t="s">
        <v>27</v>
      </c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32.25" thickBot="1" x14ac:dyDescent="0.3">
      <c r="A15" s="16" t="s">
        <v>122</v>
      </c>
      <c r="B15" s="18">
        <v>44986</v>
      </c>
      <c r="C15" s="24" t="s">
        <v>27</v>
      </c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2.25" thickBot="1" x14ac:dyDescent="0.3">
      <c r="A16" s="16" t="s">
        <v>123</v>
      </c>
      <c r="B16" s="18">
        <v>45078</v>
      </c>
      <c r="C16" s="24" t="s">
        <v>37</v>
      </c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32.25" thickBot="1" x14ac:dyDescent="0.3">
      <c r="A17" s="16" t="s">
        <v>124</v>
      </c>
      <c r="B17" s="18">
        <v>45474</v>
      </c>
      <c r="C17" s="24" t="s">
        <v>56</v>
      </c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5" thickBot="1" x14ac:dyDescent="0.3">
      <c r="A18" s="16" t="s">
        <v>125</v>
      </c>
      <c r="B18" s="18">
        <v>45108</v>
      </c>
      <c r="C18" s="24" t="s">
        <v>75</v>
      </c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5" thickBot="1" x14ac:dyDescent="0.3">
      <c r="A19" s="16" t="s">
        <v>126</v>
      </c>
      <c r="B19" s="18">
        <v>43466</v>
      </c>
      <c r="C19" s="24" t="s">
        <v>59</v>
      </c>
      <c r="D19" s="16"/>
      <c r="E19" s="15">
        <v>1</v>
      </c>
      <c r="F19" s="15">
        <v>1</v>
      </c>
      <c r="G19" s="15">
        <v>1</v>
      </c>
      <c r="H19" s="15">
        <v>1</v>
      </c>
      <c r="I19" s="15"/>
      <c r="J19" s="15"/>
      <c r="K19" s="15"/>
      <c r="L19" s="15"/>
      <c r="M19" s="15"/>
      <c r="N19" s="15"/>
      <c r="O19" s="15"/>
      <c r="P19" s="15"/>
      <c r="Q19" s="4">
        <f t="shared" si="0"/>
        <v>4</v>
      </c>
      <c r="R19" s="25"/>
    </row>
    <row r="20" spans="1:18" ht="32.25" thickBot="1" x14ac:dyDescent="0.3">
      <c r="A20" s="16" t="s">
        <v>127</v>
      </c>
      <c r="B20" s="18">
        <v>45352</v>
      </c>
      <c r="C20" s="24" t="s">
        <v>18</v>
      </c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32.25" thickBot="1" x14ac:dyDescent="0.3">
      <c r="A21" s="16" t="s">
        <v>128</v>
      </c>
      <c r="B21" s="18">
        <v>45383</v>
      </c>
      <c r="C21" s="24" t="s">
        <v>50</v>
      </c>
      <c r="D21" s="16"/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32.25" thickBot="1" x14ac:dyDescent="0.3">
      <c r="A22" s="16" t="s">
        <v>129</v>
      </c>
      <c r="B22" s="18">
        <v>45170</v>
      </c>
      <c r="C22" s="24" t="s">
        <v>20</v>
      </c>
      <c r="D22" s="16"/>
      <c r="E22" s="15"/>
      <c r="F22" s="15">
        <v>1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1</v>
      </c>
      <c r="R22" s="25"/>
    </row>
    <row r="23" spans="1:18" ht="32.25" thickBot="1" x14ac:dyDescent="0.3">
      <c r="A23" s="16" t="s">
        <v>130</v>
      </c>
      <c r="B23" s="18">
        <v>45078</v>
      </c>
      <c r="C23" s="24" t="s">
        <v>81</v>
      </c>
      <c r="D23" s="16"/>
      <c r="E23" s="15"/>
      <c r="F23" s="15"/>
      <c r="G23" s="15">
        <v>1</v>
      </c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1</v>
      </c>
      <c r="R23" s="25"/>
    </row>
    <row r="24" spans="1:18" ht="32.25" thickBot="1" x14ac:dyDescent="0.3">
      <c r="A24" s="16" t="s">
        <v>131</v>
      </c>
      <c r="B24" s="18">
        <v>45078</v>
      </c>
      <c r="C24" s="24" t="s">
        <v>41</v>
      </c>
      <c r="D24" s="16"/>
      <c r="E24" s="15"/>
      <c r="F24" s="15"/>
      <c r="G24" s="15">
        <v>1</v>
      </c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1</v>
      </c>
      <c r="R24" s="25"/>
    </row>
    <row r="25" spans="1:18" ht="32.25" thickBot="1" x14ac:dyDescent="0.3">
      <c r="A25" s="16" t="s">
        <v>105</v>
      </c>
      <c r="B25" s="18">
        <v>43831</v>
      </c>
      <c r="C25" s="24" t="s">
        <v>20</v>
      </c>
      <c r="D25" s="16"/>
      <c r="E25" s="15">
        <v>1</v>
      </c>
      <c r="F25" s="15">
        <v>1</v>
      </c>
      <c r="G25" s="15">
        <v>1</v>
      </c>
      <c r="H25" s="15">
        <v>1</v>
      </c>
      <c r="I25" s="15"/>
      <c r="J25" s="15"/>
      <c r="K25" s="15"/>
      <c r="L25" s="15"/>
      <c r="M25" s="15"/>
      <c r="N25" s="15"/>
      <c r="O25" s="15"/>
      <c r="P25" s="15"/>
      <c r="Q25" s="4">
        <f t="shared" si="0"/>
        <v>4</v>
      </c>
      <c r="R25" s="25"/>
    </row>
    <row r="26" spans="1:18" ht="32.25" thickBot="1" x14ac:dyDescent="0.3">
      <c r="A26" s="16" t="s">
        <v>132</v>
      </c>
      <c r="B26" s="18">
        <v>45139</v>
      </c>
      <c r="C26" s="24" t="s">
        <v>56</v>
      </c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5" thickBot="1" x14ac:dyDescent="0.3">
      <c r="A27" s="16" t="s">
        <v>133</v>
      </c>
      <c r="B27" s="18">
        <v>45323</v>
      </c>
      <c r="C27" s="24" t="s">
        <v>74</v>
      </c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2.25" thickBot="1" x14ac:dyDescent="0.3">
      <c r="A28" s="16" t="s">
        <v>134</v>
      </c>
      <c r="B28" s="18">
        <v>43466</v>
      </c>
      <c r="C28" s="24" t="s">
        <v>53</v>
      </c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32.25" thickBot="1" x14ac:dyDescent="0.3">
      <c r="A29" s="16" t="s">
        <v>135</v>
      </c>
      <c r="B29" s="18">
        <v>44409</v>
      </c>
      <c r="C29" s="24" t="s">
        <v>18</v>
      </c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32.25" thickBot="1" x14ac:dyDescent="0.3">
      <c r="A30" s="16" t="s">
        <v>136</v>
      </c>
      <c r="B30" s="18">
        <v>45170</v>
      </c>
      <c r="C30" s="24" t="s">
        <v>50</v>
      </c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2.25" thickBot="1" x14ac:dyDescent="0.3">
      <c r="A31" s="16" t="s">
        <v>137</v>
      </c>
      <c r="B31" s="18">
        <v>44228</v>
      </c>
      <c r="C31" s="24" t="s">
        <v>68</v>
      </c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5" thickBot="1" x14ac:dyDescent="0.3">
      <c r="A32" s="16" t="s">
        <v>138</v>
      </c>
      <c r="B32" s="18">
        <v>45352</v>
      </c>
      <c r="C32" s="24" t="s">
        <v>74</v>
      </c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2.25" thickBot="1" x14ac:dyDescent="0.3">
      <c r="A33" s="16" t="s">
        <v>139</v>
      </c>
      <c r="B33" s="18">
        <v>45170</v>
      </c>
      <c r="C33" s="24" t="s">
        <v>20</v>
      </c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32.25" thickBot="1" x14ac:dyDescent="0.3">
      <c r="A34" s="16" t="s">
        <v>140</v>
      </c>
      <c r="B34" s="18">
        <v>45170</v>
      </c>
      <c r="C34" s="24" t="s">
        <v>28</v>
      </c>
      <c r="D34" s="16"/>
      <c r="E34" s="15"/>
      <c r="F34" s="15">
        <v>1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1</v>
      </c>
      <c r="R34" s="25"/>
    </row>
    <row r="35" spans="1:18" ht="16.5" thickBot="1" x14ac:dyDescent="0.3">
      <c r="A35" s="16" t="s">
        <v>141</v>
      </c>
      <c r="B35" s="18">
        <v>45505</v>
      </c>
      <c r="C35" s="24" t="s">
        <v>74</v>
      </c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5" thickBot="1" x14ac:dyDescent="0.3">
      <c r="A36" s="16" t="s">
        <v>142</v>
      </c>
      <c r="B36" s="18">
        <v>44958</v>
      </c>
      <c r="C36" s="24" t="s">
        <v>64</v>
      </c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5" thickBot="1" x14ac:dyDescent="0.3">
      <c r="A37" s="16" t="s">
        <v>143</v>
      </c>
      <c r="B37" s="18">
        <v>45444</v>
      </c>
      <c r="C37" s="24" t="s">
        <v>74</v>
      </c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5" thickBot="1" x14ac:dyDescent="0.3">
      <c r="A38" s="16" t="s">
        <v>144</v>
      </c>
      <c r="B38" s="18">
        <v>45444</v>
      </c>
      <c r="C38" s="24" t="s">
        <v>74</v>
      </c>
      <c r="D38" s="16"/>
      <c r="E38" s="15"/>
      <c r="F38" s="15"/>
      <c r="G38" s="15"/>
      <c r="H38" s="15">
        <v>1</v>
      </c>
      <c r="I38" s="15"/>
      <c r="J38" s="15"/>
      <c r="K38" s="15"/>
      <c r="L38" s="15"/>
      <c r="M38" s="15"/>
      <c r="N38" s="15"/>
      <c r="O38" s="15"/>
      <c r="P38" s="15"/>
      <c r="Q38" s="4">
        <f t="shared" si="0"/>
        <v>1</v>
      </c>
      <c r="R38" s="25"/>
    </row>
    <row r="39" spans="1:18" ht="32.25" thickBot="1" x14ac:dyDescent="0.3">
      <c r="A39" s="16" t="s">
        <v>145</v>
      </c>
      <c r="B39" s="18">
        <v>44593</v>
      </c>
      <c r="C39" s="24" t="s">
        <v>81</v>
      </c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32.25" thickBot="1" x14ac:dyDescent="0.3">
      <c r="A40" s="16" t="s">
        <v>146</v>
      </c>
      <c r="B40" s="18">
        <v>45017</v>
      </c>
      <c r="C40" s="24" t="s">
        <v>35</v>
      </c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32.25" thickBot="1" x14ac:dyDescent="0.3">
      <c r="A41" s="16" t="s">
        <v>147</v>
      </c>
      <c r="B41" s="18">
        <v>45474</v>
      </c>
      <c r="C41" s="24" t="s">
        <v>35</v>
      </c>
      <c r="D41" s="16"/>
      <c r="E41" s="15">
        <v>1</v>
      </c>
      <c r="F41" s="15"/>
      <c r="G41" s="15"/>
      <c r="H41" s="15">
        <v>1</v>
      </c>
      <c r="I41" s="15"/>
      <c r="J41" s="15"/>
      <c r="K41" s="15"/>
      <c r="L41" s="15"/>
      <c r="M41" s="15"/>
      <c r="N41" s="15"/>
      <c r="O41" s="15"/>
      <c r="P41" s="15"/>
      <c r="Q41" s="4">
        <f t="shared" si="0"/>
        <v>2</v>
      </c>
      <c r="R41" s="25"/>
    </row>
    <row r="42" spans="1:18" ht="16.5" thickBot="1" x14ac:dyDescent="0.3">
      <c r="A42" s="16" t="s">
        <v>148</v>
      </c>
      <c r="B42" s="18">
        <v>45323</v>
      </c>
      <c r="C42" s="24" t="s">
        <v>59</v>
      </c>
      <c r="D42" s="16"/>
      <c r="E42" s="15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1</v>
      </c>
      <c r="R42" s="25"/>
    </row>
    <row r="43" spans="1:18" ht="32.25" thickBot="1" x14ac:dyDescent="0.3">
      <c r="A43" s="16" t="s">
        <v>149</v>
      </c>
      <c r="B43" s="18">
        <v>45474</v>
      </c>
      <c r="C43" s="24" t="s">
        <v>81</v>
      </c>
      <c r="D43" s="16"/>
      <c r="E43" s="15"/>
      <c r="F43" s="15">
        <v>1</v>
      </c>
      <c r="G43" s="15">
        <v>1</v>
      </c>
      <c r="H43" s="15"/>
      <c r="I43" s="15">
        <v>1</v>
      </c>
      <c r="J43" s="15"/>
      <c r="K43" s="15"/>
      <c r="L43" s="15"/>
      <c r="M43" s="15"/>
      <c r="N43" s="15"/>
      <c r="O43" s="15"/>
      <c r="P43" s="15"/>
      <c r="Q43" s="4">
        <f t="shared" si="0"/>
        <v>3</v>
      </c>
      <c r="R43" s="25"/>
    </row>
    <row r="44" spans="1:18" ht="16.5" thickBot="1" x14ac:dyDescent="0.3">
      <c r="A44" s="16" t="s">
        <v>150</v>
      </c>
      <c r="B44" s="18">
        <v>45536</v>
      </c>
      <c r="C44" s="24" t="s">
        <v>75</v>
      </c>
      <c r="D44" s="16"/>
      <c r="E44" s="15"/>
      <c r="F44" s="15"/>
      <c r="G44" s="15">
        <v>1</v>
      </c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1</v>
      </c>
      <c r="R44" s="25"/>
    </row>
    <row r="45" spans="1:18" ht="16.5" thickBot="1" x14ac:dyDescent="0.3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5" thickBot="1" x14ac:dyDescent="0.3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5" thickBot="1" x14ac:dyDescent="0.3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5" thickBot="1" x14ac:dyDescent="0.3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5" thickBot="1" x14ac:dyDescent="0.3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2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1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2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2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1</v>
      </c>
    </row>
    <row r="20" spans="1:11" x14ac:dyDescent="0.25">
      <c r="J20" s="12" t="s">
        <v>35</v>
      </c>
      <c r="K20">
        <f>COUNTIF('2. ROSC Active'!C2:C251,J20)</f>
        <v>3</v>
      </c>
    </row>
    <row r="21" spans="1:11" x14ac:dyDescent="0.25">
      <c r="J21" s="12" t="s">
        <v>40</v>
      </c>
      <c r="K21">
        <f>COUNTIF('2. ROSC Active'!C2:C251,J21)</f>
        <v>0</v>
      </c>
    </row>
    <row r="22" spans="1:11" x14ac:dyDescent="0.25">
      <c r="J22" s="12" t="s">
        <v>34</v>
      </c>
      <c r="K22">
        <f>COUNTIF('2. ROSC Active'!C2:C251,J22)</f>
        <v>1</v>
      </c>
    </row>
    <row r="23" spans="1:11" x14ac:dyDescent="0.25">
      <c r="J23" s="12" t="s">
        <v>59</v>
      </c>
      <c r="K23">
        <f>COUNTIF('2. ROSC Active'!C2:C251,J23)</f>
        <v>4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0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1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3</v>
      </c>
    </row>
    <row r="35" spans="10:11" x14ac:dyDescent="0.25">
      <c r="J35" s="12" t="s">
        <v>76</v>
      </c>
      <c r="K35">
        <f>COUNTIF('2. ROSC Active'!C2:C251,J35)</f>
        <v>0</v>
      </c>
    </row>
    <row r="36" spans="10:11" x14ac:dyDescent="0.25">
      <c r="J36" s="12" t="s">
        <v>74</v>
      </c>
      <c r="K36">
        <f>COUNTIF('2. ROSC Active'!C2:C251,J36)</f>
        <v>7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3</v>
      </c>
    </row>
    <row r="40" spans="10:11" x14ac:dyDescent="0.25">
      <c r="J40" s="12" t="s">
        <v>18</v>
      </c>
      <c r="K40">
        <f>COUNTIF('2. ROSC Active'!C2:C251,J40)</f>
        <v>2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3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0</v>
      </c>
    </row>
    <row r="46" spans="10:11" x14ac:dyDescent="0.25">
      <c r="J46" s="12" t="s">
        <v>58</v>
      </c>
      <c r="K46">
        <f>COUNTIF('2. ROSC Active'!C2:C251,J46)</f>
        <v>0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1</v>
      </c>
    </row>
    <row r="49" spans="10:11" x14ac:dyDescent="0.25">
      <c r="J49" s="12" t="s">
        <v>41</v>
      </c>
      <c r="K49">
        <f>COUNTIF('2. ROSC Active'!C2:C251,J49)</f>
        <v>1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1</v>
      </c>
    </row>
    <row r="52" spans="10:11" x14ac:dyDescent="0.25">
      <c r="J52" s="12" t="s">
        <v>53</v>
      </c>
      <c r="K52">
        <f>COUNTIF('2. ROSC Active'!C2:C251,J52)</f>
        <v>1</v>
      </c>
    </row>
    <row r="53" spans="10:11" x14ac:dyDescent="0.25">
      <c r="J53" s="12" t="s">
        <v>65</v>
      </c>
      <c r="K53">
        <f>COUNTIF('2. ROSC Active'!C2:C251,J53)</f>
        <v>0</v>
      </c>
    </row>
    <row r="55" spans="10:11" x14ac:dyDescent="0.25">
      <c r="J55" s="12" t="s">
        <v>88</v>
      </c>
      <c r="K55">
        <f>SUM(K2:K53)</f>
        <v>43</v>
      </c>
    </row>
    <row r="56" spans="10:11" x14ac:dyDescent="0.25">
      <c r="J56" s="12" t="s">
        <v>87</v>
      </c>
      <c r="K56">
        <f>COUNTIF(K2:K53, "&gt;0")</f>
        <v>22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01CC6D-A942-4078-BC9A-FC4CC877A286}"/>
</file>

<file path=customXml/itemProps2.xml><?xml version="1.0" encoding="utf-8"?>
<ds:datastoreItem xmlns:ds="http://schemas.openxmlformats.org/officeDocument/2006/customXml" ds:itemID="{33B02DCE-4B83-4DE9-AF1A-D284E43B8CC1}"/>
</file>

<file path=customXml/itemProps3.xml><?xml version="1.0" encoding="utf-8"?>
<ds:datastoreItem xmlns:ds="http://schemas.openxmlformats.org/officeDocument/2006/customXml" ds:itemID="{1914B634-EBB9-4519-86C6-749568A86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John Reith</cp:lastModifiedBy>
  <cp:lastPrinted>2022-06-10T23:39:20Z</cp:lastPrinted>
  <dcterms:created xsi:type="dcterms:W3CDTF">2022-05-19T17:55:56Z</dcterms:created>
  <dcterms:modified xsi:type="dcterms:W3CDTF">2024-11-01T20:48:35Z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