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ls00\Desktop\"/>
    </mc:Choice>
  </mc:AlternateContent>
  <bookViews>
    <workbookView xWindow="0" yWindow="0" windowWidth="13395" windowHeight="11685" activeTab="1"/>
  </bookViews>
  <sheets>
    <sheet name="1. Cover Sheet" sheetId="2" r:id="rId1"/>
    <sheet name="2. ROSC Active" sheetId="3" r:id="rId2"/>
    <sheet name="3. Sector Information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<sst xmlns="http://schemas.openxmlformats.org/spreadsheetml/2006/main" count="360" uniqueCount="224">
  <si>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</si>
  <si>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</si>
  <si>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</si>
  <si>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</si>
  <si>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</si>
  <si>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</si>
  <si>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</si>
  <si>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</si>
  <si>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</si>
  <si>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</si>
  <si>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</si>
  <si>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</si>
  <si>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</si>
  <si>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</si>
  <si>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</si>
  <si>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</si>
  <si>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</si>
  <si>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</si>
  <si>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</si>
  <si>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</si>
  <si>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</si>
  <si>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</si>
  <si>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</si>
  <si>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</si>
  <si>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</si>
  <si>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</si>
  <si>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</si>
  <si>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</si>
  <si>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</si>
  <si>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</si>
  <si>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</si>
  <si>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</si>
  <si>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</si>
  <si>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</si>
  <si>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</si>
  <si>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</si>
  <si>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</si>
  <si>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</si>
  <si>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</si>
  <si>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</si>
  <si>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</si>
  <si>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</si>
  <si>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</si>
  <si>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</si>
  <si>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</si>
  <si>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</si>
  <si>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</si>
  <si>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</si>
  <si>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</si>
  <si>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</si>
  <si>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</si>
  <si>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</si>
  <si>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</si>
  <si>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</si>
  <si>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</si>
  <si>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</si>
  <si>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</si>
  <si>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</si>
  <si>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</si>
  <si>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</si>
  <si>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</si>
  <si>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</si>
  <si>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</si>
  <si>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</si>
  <si>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</si>
  <si>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</si>
  <si>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</si>
  <si>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</si>
  <si>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</si>
  <si>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</si>
  <si>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</si>
  <si>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</si>
  <si>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</si>
  <si>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</si>
  <si>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</si>
  <si>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</si>
  <si>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</si>
  <si>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</si>
  <si>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</si>
  <si>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</si>
  <si>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</si>
  <si>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</si>
  <si>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</si>
  <si>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</si>
  <si>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</si>
  <si>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</si>
  <si>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</si>
  <si>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</si>
  <si>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</si>
  <si>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</si>
  <si>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</si>
  <si>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</si>
  <si>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</si>
  <si>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</si>
  <si>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</si>
  <si>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</si>
  <si>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</si>
  <si>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</si>
  <si>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</si>
  <si>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</si>
  <si>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</si>
  <si>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</si>
  <si>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Aaron Donaldson</t>
  </si>
  <si>
    <t>Adam Clapp</t>
  </si>
  <si>
    <t>Adam Goetz</t>
  </si>
  <si>
    <t>Andrea Kocher</t>
  </si>
  <si>
    <t>Anna Ruckman</t>
  </si>
  <si>
    <t>Byron Hibbs</t>
  </si>
  <si>
    <t>Carrie McKinzie</t>
  </si>
  <si>
    <t>Charles LeGrand</t>
  </si>
  <si>
    <t>Christine Pierce</t>
  </si>
  <si>
    <t>Connie Gyorr</t>
  </si>
  <si>
    <t>Cristin Wright</t>
  </si>
  <si>
    <t>Dan Koenigs, BA CADC</t>
  </si>
  <si>
    <t>David King</t>
  </si>
  <si>
    <t>Doug Lilly</t>
  </si>
  <si>
    <t>Dr. Hillary Stanifer</t>
  </si>
  <si>
    <t>George Vargas</t>
  </si>
  <si>
    <t>Jaime Porter, LCSW Clinical Director</t>
  </si>
  <si>
    <t>Jenna Hays</t>
  </si>
  <si>
    <t>Jenna Slaughter</t>
  </si>
  <si>
    <t>Jensen Eliason</t>
  </si>
  <si>
    <t>Jill Maxey</t>
  </si>
  <si>
    <t>Jordan Zigenbien</t>
  </si>
  <si>
    <t>Julie Pohlman</t>
  </si>
  <si>
    <t>Kaitlyn Habel, LSW</t>
  </si>
  <si>
    <t>Kristin Davis</t>
  </si>
  <si>
    <t>Kyle Reynolds</t>
  </si>
  <si>
    <t>Leisel Wingert</t>
  </si>
  <si>
    <t>Louanna Miller</t>
  </si>
  <si>
    <t>Maggie Memmott</t>
  </si>
  <si>
    <t>Mark Vogelzang</t>
  </si>
  <si>
    <t>Mary Vogt</t>
  </si>
  <si>
    <t>MaryJo Dean</t>
  </si>
  <si>
    <t>Melissa Jankauski</t>
  </si>
  <si>
    <t>Melissa Tackett, RN</t>
  </si>
  <si>
    <t>Michael Schroeder</t>
  </si>
  <si>
    <t>Michael Smith</t>
  </si>
  <si>
    <t>Michelle Hibbard</t>
  </si>
  <si>
    <t>Paul Spangler</t>
  </si>
  <si>
    <t>Armando Miranda</t>
  </si>
  <si>
    <t>Dr. N Mandhan</t>
  </si>
  <si>
    <t>Michele Eliason</t>
  </si>
  <si>
    <t>Rob Bross, Chief of Police</t>
  </si>
  <si>
    <t>Sara Eades</t>
  </si>
  <si>
    <t>Sara Wells, MHA, MSN, RN, CRHCP</t>
  </si>
  <si>
    <t>Sarah Perry</t>
  </si>
  <si>
    <t>Sean McMullen</t>
  </si>
  <si>
    <t>Shelly Smith</t>
  </si>
  <si>
    <t>Stacy Welch</t>
  </si>
  <si>
    <t>Steve Keagle</t>
  </si>
  <si>
    <t>Tara Beckett, LCSW</t>
  </si>
  <si>
    <t>Ted Lowers</t>
  </si>
  <si>
    <t>Tia Schum, BS CPRS</t>
  </si>
  <si>
    <t>Tony Comtois</t>
  </si>
  <si>
    <t>Tony Kirkman, LCPC</t>
  </si>
  <si>
    <t>Troy Dunn</t>
  </si>
  <si>
    <t>Victoria Deadman</t>
  </si>
  <si>
    <t>Monticello School District</t>
  </si>
  <si>
    <t>Illinois Counterdrug Task Fource</t>
  </si>
  <si>
    <t>Willow Tree Missions</t>
  </si>
  <si>
    <t>IHPP - Omni Health</t>
  </si>
  <si>
    <t>Gateway Foundation</t>
  </si>
  <si>
    <t>Pavilion</t>
  </si>
  <si>
    <t>Carle Outreach</t>
  </si>
  <si>
    <t>Marisa's Purpose</t>
  </si>
  <si>
    <t>Piatt County Mental Health Center</t>
  </si>
  <si>
    <t>AA - Monticello, IL</t>
  </si>
  <si>
    <t>Blue Ridge School District</t>
  </si>
  <si>
    <t>Kirby Addiction Medicine</t>
  </si>
  <si>
    <t>Piatt County Public Defender</t>
  </si>
  <si>
    <t>Hour House</t>
  </si>
  <si>
    <t>Champaign County Regional Planning</t>
  </si>
  <si>
    <t>Youth Pastor</t>
  </si>
  <si>
    <t>Statewide TA</t>
  </si>
  <si>
    <t>Family Guidance</t>
  </si>
  <si>
    <t>Piatt County Probation</t>
  </si>
  <si>
    <t>SIU-C</t>
  </si>
  <si>
    <t>DeLand/Weldon School Therapist</t>
  </si>
  <si>
    <t>Piatt County Mental Health Center DWRC</t>
  </si>
  <si>
    <t>Piatt County Sheriff</t>
  </si>
  <si>
    <t>Bement School District</t>
  </si>
  <si>
    <t>DeWitt-Piatt Bi-County Health Department</t>
  </si>
  <si>
    <t>Oxford House</t>
  </si>
  <si>
    <t>Rosecrance</t>
  </si>
  <si>
    <t>Monticello Presbyterian Church</t>
  </si>
  <si>
    <t>Monticello Police Department</t>
  </si>
  <si>
    <t>Kirby Medical Center</t>
  </si>
  <si>
    <t>Piatt County States Attorny</t>
  </si>
  <si>
    <t>Shalynn's Hope</t>
  </si>
  <si>
    <t>Lodge Church of God</t>
  </si>
  <si>
    <t>Piatt County Coroner's Office</t>
  </si>
  <si>
    <t>Piatt County ROSC Council</t>
  </si>
  <si>
    <t>1921 N Market St. Monticello, IL 61856</t>
  </si>
  <si>
    <t>tschum@piattmhc.org</t>
  </si>
  <si>
    <t>Jaime Porter, LCSW</t>
  </si>
  <si>
    <t>jporter@piattmhc.org</t>
  </si>
  <si>
    <t xml:space="preserve">Piatt County  </t>
  </si>
  <si>
    <t>Paul Abraham</t>
  </si>
  <si>
    <t>OMNI Health</t>
  </si>
  <si>
    <t xml:space="preserve">No longer on ROSC </t>
  </si>
  <si>
    <t>Marcy Albrecht</t>
  </si>
  <si>
    <t>Kirby Outreach</t>
  </si>
  <si>
    <t>Macy Brown</t>
  </si>
  <si>
    <t>Dylan Adair</t>
  </si>
  <si>
    <t>Stepped down 1/2/2025</t>
  </si>
  <si>
    <t>Stepped down 10/7/2024</t>
  </si>
  <si>
    <t>No longer working with Oxford house</t>
  </si>
  <si>
    <t>Stepped down 10/1/2024</t>
  </si>
  <si>
    <t>Stepped down 1/12/2025</t>
  </si>
  <si>
    <t>Judy Lair</t>
  </si>
  <si>
    <t>Haylee Fyke</t>
  </si>
  <si>
    <t>Cassandra Button</t>
  </si>
  <si>
    <t>Heather Brown</t>
  </si>
  <si>
    <t>MaKayla Bagley</t>
  </si>
  <si>
    <t>No longer part of ROSC January 2025</t>
  </si>
  <si>
    <t>Stepped down 1/2025</t>
  </si>
  <si>
    <t>Anslee Wong</t>
  </si>
  <si>
    <t>KMC Intern</t>
  </si>
  <si>
    <t>Larry Stoner</t>
  </si>
  <si>
    <t>Monticello Mayor</t>
  </si>
  <si>
    <t>Kari Knapp</t>
  </si>
  <si>
    <t>Samantah Hicks</t>
  </si>
  <si>
    <t>Effingham Co ROSC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</si>
</sst>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0" sqref="B10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1</v>
      </c>
      <c r="B1" s="13" t="s">
        <v>192</v>
      </c>
    </row>
    <row r="2" spans="1:2" ht="33" customHeight="1" x14ac:dyDescent="0.25">
      <c r="A2" s="2" t="s">
        <v>2</v>
      </c>
      <c r="B2" s="14" t="s">
        <v>166</v>
      </c>
    </row>
    <row r="3" spans="1:2" ht="33" customHeight="1" x14ac:dyDescent="0.25">
      <c r="A3" s="5" t="s">
        <v>3</v>
      </c>
      <c r="B3" s="13" t="s">
        <v>193</v>
      </c>
    </row>
    <row r="4" spans="1:2" ht="33" customHeight="1" x14ac:dyDescent="0.25">
      <c r="A4" s="2" t="s">
        <v>13</v>
      </c>
      <c r="B4" s="14" t="s">
        <v>153</v>
      </c>
    </row>
    <row r="5" spans="1:2" ht="33" customHeight="1" x14ac:dyDescent="0.25">
      <c r="A5" s="5" t="s">
        <v>14</v>
      </c>
      <c r="B5" s="13">
        <v>2177625371</v>
      </c>
    </row>
    <row r="6" spans="1:2" ht="33" customHeight="1" x14ac:dyDescent="0.25">
      <c r="A6" s="2" t="s">
        <v>15</v>
      </c>
      <c r="B6" s="14" t="s">
        <v>194</v>
      </c>
    </row>
    <row r="7" spans="1:2" ht="33" customHeight="1" x14ac:dyDescent="0.25">
      <c r="A7" s="5" t="s">
        <v>12</v>
      </c>
      <c r="B7" s="13" t="s">
        <v>195</v>
      </c>
    </row>
    <row r="8" spans="1:2" ht="33" customHeight="1" x14ac:dyDescent="0.25">
      <c r="A8" s="3" t="s">
        <v>11</v>
      </c>
      <c r="B8" s="14" t="s">
        <v>196</v>
      </c>
    </row>
    <row r="9" spans="1:2" ht="33" customHeight="1" x14ac:dyDescent="0.25">
      <c r="A9" s="5" t="s">
        <v>4</v>
      </c>
      <c r="B9" s="13" t="s">
        <v>197</v>
      </c>
    </row>
    <row r="10" spans="1:2" ht="33" customHeight="1" x14ac:dyDescent="0.25">
      <c r="A10" s="2" t="s">
        <v>5</v>
      </c>
      <c r="B10" s="14">
        <v>4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1"/>
  <sheetViews>
    <sheetView tabSelected="1" topLeftCell="A55" workbookViewId="0">
      <selection activeCell="P70" sqref="P70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16.5" thickBot="1" x14ac:dyDescent="0.3">
      <c r="A2" s="16" t="s">
        <v>102</v>
      </c>
      <c r="B2" s="18">
        <v>44763</v>
      </c>
      <c r="C2" s="24" t="s">
        <v>76</v>
      </c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/>
    </row>
    <row r="3" spans="1:18" ht="32.25" thickBot="1" x14ac:dyDescent="0.3">
      <c r="A3" s="16" t="s">
        <v>103</v>
      </c>
      <c r="B3" s="18">
        <v>44922</v>
      </c>
      <c r="C3" s="24" t="s">
        <v>51</v>
      </c>
      <c r="D3" s="16" t="s">
        <v>158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32.25" thickBot="1" x14ac:dyDescent="0.3">
      <c r="A4" s="16" t="s">
        <v>104</v>
      </c>
      <c r="B4" s="18">
        <v>45301</v>
      </c>
      <c r="C4" s="24" t="s">
        <v>65</v>
      </c>
      <c r="D4" s="16" t="s">
        <v>159</v>
      </c>
      <c r="E4" s="15"/>
      <c r="F4" s="15"/>
      <c r="G4" s="15">
        <v>1</v>
      </c>
      <c r="H4" s="15"/>
      <c r="I4" s="15"/>
      <c r="J4" s="15"/>
      <c r="K4" s="15"/>
      <c r="L4" s="15">
        <v>1</v>
      </c>
      <c r="M4" s="15">
        <v>1</v>
      </c>
      <c r="N4" s="15"/>
      <c r="O4" s="15">
        <v>1</v>
      </c>
      <c r="P4" s="15"/>
      <c r="Q4" s="4">
        <f t="shared" ref="Q4:Q67" si="0">SUM(E4:P4)</f>
        <v>4</v>
      </c>
      <c r="R4" s="25"/>
    </row>
    <row r="5" spans="1:18" ht="32.25" thickBot="1" x14ac:dyDescent="0.3">
      <c r="A5" s="16" t="s">
        <v>105</v>
      </c>
      <c r="B5" s="18">
        <v>45056</v>
      </c>
      <c r="C5" s="24" t="s">
        <v>80</v>
      </c>
      <c r="D5" s="16" t="s">
        <v>160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 t="s">
        <v>215</v>
      </c>
    </row>
    <row r="6" spans="1:18" ht="16.5" thickBot="1" x14ac:dyDescent="0.3">
      <c r="A6" s="16" t="s">
        <v>106</v>
      </c>
      <c r="B6" s="18">
        <v>44643</v>
      </c>
      <c r="C6" s="24" t="s">
        <v>76</v>
      </c>
      <c r="D6" s="16"/>
      <c r="E6" s="15">
        <v>1</v>
      </c>
      <c r="F6" s="15"/>
      <c r="G6" s="15">
        <v>1</v>
      </c>
      <c r="H6" s="15"/>
      <c r="I6" s="15">
        <v>1</v>
      </c>
      <c r="J6" s="15">
        <v>1</v>
      </c>
      <c r="K6" s="15"/>
      <c r="L6" s="15">
        <v>1</v>
      </c>
      <c r="M6" s="15"/>
      <c r="N6" s="15"/>
      <c r="O6" s="15"/>
      <c r="P6" s="15"/>
      <c r="Q6" s="4">
        <f t="shared" si="0"/>
        <v>5</v>
      </c>
      <c r="R6" s="25"/>
    </row>
    <row r="7" spans="1:18" ht="16.5" thickBot="1" x14ac:dyDescent="0.3">
      <c r="A7" s="16" t="s">
        <v>140</v>
      </c>
      <c r="B7" s="18"/>
      <c r="C7" s="24" t="s">
        <v>65</v>
      </c>
      <c r="D7" s="16" t="s">
        <v>161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16.5" thickBot="1" x14ac:dyDescent="0.3">
      <c r="A8" s="16" t="s">
        <v>107</v>
      </c>
      <c r="B8" s="18">
        <v>45195</v>
      </c>
      <c r="C8" s="24" t="s">
        <v>76</v>
      </c>
      <c r="D8" s="16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16.5" thickBot="1" x14ac:dyDescent="0.3">
      <c r="A9" s="16" t="s">
        <v>108</v>
      </c>
      <c r="B9" s="18">
        <v>45482</v>
      </c>
      <c r="C9" s="24"/>
      <c r="D9" s="16" t="s">
        <v>162</v>
      </c>
      <c r="E9" s="15"/>
      <c r="F9" s="15"/>
      <c r="G9" s="15">
        <v>1</v>
      </c>
      <c r="H9" s="15"/>
      <c r="I9" s="15"/>
      <c r="J9" s="15"/>
      <c r="K9" s="15"/>
      <c r="L9" s="15">
        <v>1</v>
      </c>
      <c r="M9" s="15"/>
      <c r="N9" s="15"/>
      <c r="O9" s="15">
        <v>1</v>
      </c>
      <c r="P9" s="15"/>
      <c r="Q9" s="4">
        <f t="shared" si="0"/>
        <v>3</v>
      </c>
      <c r="R9" s="25"/>
    </row>
    <row r="10" spans="1:18" ht="32.25" thickBot="1" x14ac:dyDescent="0.3">
      <c r="A10" s="16" t="s">
        <v>109</v>
      </c>
      <c r="B10" s="18">
        <v>44956</v>
      </c>
      <c r="C10" s="24" t="s">
        <v>41</v>
      </c>
      <c r="D10" s="16" t="s">
        <v>163</v>
      </c>
      <c r="E10" s="15">
        <v>1</v>
      </c>
      <c r="F10" s="15">
        <v>1</v>
      </c>
      <c r="G10" s="15"/>
      <c r="H10" s="15"/>
      <c r="I10" s="15"/>
      <c r="J10" s="15"/>
      <c r="K10" s="15"/>
      <c r="L10" s="15">
        <v>1</v>
      </c>
      <c r="M10" s="15"/>
      <c r="N10" s="15">
        <v>1</v>
      </c>
      <c r="O10" s="15"/>
      <c r="P10" s="15"/>
      <c r="Q10" s="4">
        <f t="shared" si="0"/>
        <v>4</v>
      </c>
      <c r="R10" s="25"/>
    </row>
    <row r="11" spans="1:18" ht="32.25" thickBot="1" x14ac:dyDescent="0.3">
      <c r="A11" s="16" t="s">
        <v>110</v>
      </c>
      <c r="B11" s="18">
        <v>45386</v>
      </c>
      <c r="C11" s="24" t="s">
        <v>84</v>
      </c>
      <c r="D11" s="16" t="s">
        <v>164</v>
      </c>
      <c r="E11" s="15"/>
      <c r="F11" s="15">
        <v>1</v>
      </c>
      <c r="G11" s="15">
        <v>1</v>
      </c>
      <c r="H11" s="15"/>
      <c r="I11" s="15"/>
      <c r="J11" s="15">
        <v>1</v>
      </c>
      <c r="K11" s="15"/>
      <c r="L11" s="15"/>
      <c r="M11" s="15"/>
      <c r="N11" s="15"/>
      <c r="O11" s="15"/>
      <c r="P11" s="15"/>
      <c r="Q11" s="4">
        <f t="shared" si="0"/>
        <v>3</v>
      </c>
      <c r="R11" s="25"/>
    </row>
    <row r="12" spans="1:18" ht="32.25" thickBot="1" x14ac:dyDescent="0.3">
      <c r="A12" s="16" t="s">
        <v>111</v>
      </c>
      <c r="B12" s="18">
        <v>44440</v>
      </c>
      <c r="C12" s="24" t="s">
        <v>48</v>
      </c>
      <c r="D12" s="16" t="s">
        <v>165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16.5" thickBot="1" x14ac:dyDescent="0.3">
      <c r="A13" s="16" t="s">
        <v>112</v>
      </c>
      <c r="B13" s="18">
        <v>45064</v>
      </c>
      <c r="C13" s="24" t="s">
        <v>79</v>
      </c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2.25" thickBot="1" x14ac:dyDescent="0.3">
      <c r="A14" s="16" t="s">
        <v>113</v>
      </c>
      <c r="B14" s="18">
        <v>44621</v>
      </c>
      <c r="C14" s="24" t="s">
        <v>31</v>
      </c>
      <c r="D14" s="16" t="s">
        <v>166</v>
      </c>
      <c r="E14" s="15">
        <v>1</v>
      </c>
      <c r="F14" s="15"/>
      <c r="G14" s="15"/>
      <c r="H14" s="15">
        <v>1</v>
      </c>
      <c r="I14" s="15"/>
      <c r="J14" s="15">
        <v>1</v>
      </c>
      <c r="K14" s="15"/>
      <c r="L14" s="15"/>
      <c r="M14" s="15"/>
      <c r="N14" s="15"/>
      <c r="O14" s="15"/>
      <c r="P14" s="15"/>
      <c r="Q14" s="4">
        <f t="shared" si="0"/>
        <v>3</v>
      </c>
      <c r="R14" s="25"/>
    </row>
    <row r="15" spans="1:18" ht="16.5" thickBot="1" x14ac:dyDescent="0.3">
      <c r="A15" s="16" t="s">
        <v>114</v>
      </c>
      <c r="B15" s="18">
        <v>44945</v>
      </c>
      <c r="C15" s="24" t="s">
        <v>58</v>
      </c>
      <c r="D15" s="16" t="s">
        <v>164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32.25" thickBot="1" x14ac:dyDescent="0.3">
      <c r="A16" s="16" t="s">
        <v>115</v>
      </c>
      <c r="B16" s="18">
        <v>44763</v>
      </c>
      <c r="C16" s="24" t="s">
        <v>66</v>
      </c>
      <c r="D16" s="16" t="s">
        <v>167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32.25" thickBot="1" x14ac:dyDescent="0.3">
      <c r="A17" s="16" t="s">
        <v>116</v>
      </c>
      <c r="B17" s="18">
        <v>44925</v>
      </c>
      <c r="C17" s="24" t="s">
        <v>51</v>
      </c>
      <c r="D17" s="16" t="s">
        <v>168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32.25" thickBot="1" x14ac:dyDescent="0.3">
      <c r="A18" s="16" t="s">
        <v>141</v>
      </c>
      <c r="B18" s="18">
        <v>44893</v>
      </c>
      <c r="C18" s="24" t="s">
        <v>32</v>
      </c>
      <c r="D18" s="16" t="s">
        <v>169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32.25" thickBot="1" x14ac:dyDescent="0.3">
      <c r="A19" s="16" t="s">
        <v>117</v>
      </c>
      <c r="B19" s="18">
        <v>45156</v>
      </c>
      <c r="C19" s="24" t="s">
        <v>45</v>
      </c>
      <c r="D19" s="16" t="s">
        <v>170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32.25" thickBot="1" x14ac:dyDescent="0.3">
      <c r="A20" s="16" t="s">
        <v>118</v>
      </c>
      <c r="B20" s="18">
        <v>44435</v>
      </c>
      <c r="C20" s="24" t="s">
        <v>59</v>
      </c>
      <c r="D20" s="16" t="s">
        <v>166</v>
      </c>
      <c r="E20" s="15">
        <v>1</v>
      </c>
      <c r="F20" s="15"/>
      <c r="G20" s="15"/>
      <c r="H20" s="15">
        <v>1</v>
      </c>
      <c r="I20" s="15"/>
      <c r="J20" s="15">
        <v>1</v>
      </c>
      <c r="K20" s="15">
        <v>1</v>
      </c>
      <c r="L20" s="15"/>
      <c r="M20" s="15"/>
      <c r="N20" s="15"/>
      <c r="O20" s="15">
        <v>1</v>
      </c>
      <c r="P20" s="15"/>
      <c r="Q20" s="4">
        <f t="shared" si="0"/>
        <v>5</v>
      </c>
      <c r="R20" s="25"/>
    </row>
    <row r="21" spans="1:18" ht="32.25" thickBot="1" x14ac:dyDescent="0.3">
      <c r="A21" s="16" t="s">
        <v>119</v>
      </c>
      <c r="B21" s="18"/>
      <c r="C21" s="24" t="s">
        <v>81</v>
      </c>
      <c r="D21" s="16" t="s">
        <v>171</v>
      </c>
      <c r="E21" s="15"/>
      <c r="F21" s="15"/>
      <c r="G21" s="15"/>
      <c r="H21" s="15"/>
      <c r="I21" s="15"/>
      <c r="J21" s="15">
        <v>1</v>
      </c>
      <c r="K21" s="15"/>
      <c r="L21" s="15"/>
      <c r="M21" s="15"/>
      <c r="N21" s="15"/>
      <c r="O21" s="15"/>
      <c r="P21" s="15"/>
      <c r="Q21" s="4">
        <f t="shared" si="0"/>
        <v>1</v>
      </c>
      <c r="R21" s="25"/>
    </row>
    <row r="22" spans="1:18" ht="32.25" thickBot="1" x14ac:dyDescent="0.3">
      <c r="A22" s="16" t="s">
        <v>120</v>
      </c>
      <c r="B22" s="18">
        <v>45159</v>
      </c>
      <c r="C22" s="24" t="s">
        <v>72</v>
      </c>
      <c r="D22" s="16" t="s">
        <v>172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32.25" thickBot="1" x14ac:dyDescent="0.3">
      <c r="A23" s="16" t="s">
        <v>121</v>
      </c>
      <c r="B23" s="18">
        <v>45475</v>
      </c>
      <c r="C23" s="24" t="s">
        <v>53</v>
      </c>
      <c r="D23" s="16" t="s">
        <v>166</v>
      </c>
      <c r="E23" s="15">
        <v>1</v>
      </c>
      <c r="F23" s="15">
        <v>1</v>
      </c>
      <c r="G23" s="15">
        <v>1</v>
      </c>
      <c r="H23" s="15"/>
      <c r="I23" s="15"/>
      <c r="J23" s="15">
        <v>1</v>
      </c>
      <c r="K23" s="15"/>
      <c r="L23" s="15">
        <v>1</v>
      </c>
      <c r="M23" s="15">
        <v>1</v>
      </c>
      <c r="N23" s="15">
        <v>1</v>
      </c>
      <c r="O23" s="15"/>
      <c r="P23" s="15">
        <v>1</v>
      </c>
      <c r="Q23" s="4">
        <f t="shared" si="0"/>
        <v>8</v>
      </c>
      <c r="R23" s="25"/>
    </row>
    <row r="24" spans="1:18" ht="16.5" thickBot="1" x14ac:dyDescent="0.3">
      <c r="A24" s="16" t="s">
        <v>122</v>
      </c>
      <c r="B24" s="18">
        <v>44876</v>
      </c>
      <c r="C24" s="24" t="s">
        <v>23</v>
      </c>
      <c r="D24" s="16" t="s">
        <v>160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5" thickBot="1" x14ac:dyDescent="0.3">
      <c r="A25" s="16" t="s">
        <v>123</v>
      </c>
      <c r="B25" s="18">
        <v>45190</v>
      </c>
      <c r="C25" s="24" t="s">
        <v>23</v>
      </c>
      <c r="D25" s="16" t="s">
        <v>173</v>
      </c>
      <c r="E25" s="15"/>
      <c r="F25" s="15">
        <v>1</v>
      </c>
      <c r="G25" s="15">
        <v>1</v>
      </c>
      <c r="H25" s="15">
        <v>1</v>
      </c>
      <c r="I25" s="15"/>
      <c r="J25" s="15">
        <v>1</v>
      </c>
      <c r="K25" s="15"/>
      <c r="L25" s="15"/>
      <c r="M25" s="15"/>
      <c r="N25" s="15"/>
      <c r="O25" s="15"/>
      <c r="P25" s="15"/>
      <c r="Q25" s="4">
        <f t="shared" si="0"/>
        <v>4</v>
      </c>
      <c r="R25" s="25"/>
    </row>
    <row r="26" spans="1:18" ht="16.5" thickBot="1" x14ac:dyDescent="0.3">
      <c r="A26" s="16" t="s">
        <v>124</v>
      </c>
      <c r="B26" s="18"/>
      <c r="C26" s="24"/>
      <c r="D26" s="16" t="s">
        <v>174</v>
      </c>
      <c r="E26" s="15">
        <v>1</v>
      </c>
      <c r="F26" s="15">
        <v>1</v>
      </c>
      <c r="G26" s="15"/>
      <c r="H26" s="15"/>
      <c r="I26" s="15"/>
      <c r="J26" s="15"/>
      <c r="K26" s="15"/>
      <c r="L26" s="15">
        <v>1</v>
      </c>
      <c r="M26" s="15">
        <v>1</v>
      </c>
      <c r="N26" s="15"/>
      <c r="O26" s="15"/>
      <c r="P26" s="15"/>
      <c r="Q26" s="4">
        <f t="shared" si="0"/>
        <v>4</v>
      </c>
      <c r="R26" s="25"/>
    </row>
    <row r="27" spans="1:18" ht="32.25" thickBot="1" x14ac:dyDescent="0.3">
      <c r="A27" s="16" t="s">
        <v>125</v>
      </c>
      <c r="B27" s="18">
        <v>44767</v>
      </c>
      <c r="C27" s="24" t="s">
        <v>59</v>
      </c>
      <c r="D27" s="16" t="s">
        <v>166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2.25" thickBot="1" x14ac:dyDescent="0.3">
      <c r="A28" s="16" t="s">
        <v>126</v>
      </c>
      <c r="B28" s="18"/>
      <c r="C28" s="24" t="s">
        <v>81</v>
      </c>
      <c r="D28" s="16" t="s">
        <v>175</v>
      </c>
      <c r="E28" s="15"/>
      <c r="F28" s="15"/>
      <c r="G28" s="15"/>
      <c r="H28" s="15"/>
      <c r="I28" s="15"/>
      <c r="J28" s="15"/>
      <c r="K28" s="15"/>
      <c r="L28" s="15">
        <v>1</v>
      </c>
      <c r="M28" s="15"/>
      <c r="N28" s="15"/>
      <c r="O28" s="15">
        <v>1</v>
      </c>
      <c r="P28" s="15">
        <v>1</v>
      </c>
      <c r="Q28" s="4">
        <f t="shared" si="0"/>
        <v>3</v>
      </c>
      <c r="R28" s="25"/>
    </row>
    <row r="29" spans="1:18" ht="16.5" thickBot="1" x14ac:dyDescent="0.3">
      <c r="A29" s="16" t="s">
        <v>127</v>
      </c>
      <c r="B29" s="18">
        <v>44456</v>
      </c>
      <c r="C29" s="24" t="s">
        <v>46</v>
      </c>
      <c r="D29" s="16" t="s">
        <v>176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5" thickBot="1" x14ac:dyDescent="0.3">
      <c r="A30" s="16" t="s">
        <v>128</v>
      </c>
      <c r="B30" s="18">
        <v>44907</v>
      </c>
      <c r="C30" s="24" t="s">
        <v>64</v>
      </c>
      <c r="D30" s="16" t="s">
        <v>177</v>
      </c>
      <c r="E30" s="15">
        <v>1</v>
      </c>
      <c r="F30" s="15"/>
      <c r="G30" s="15"/>
      <c r="H30" s="15"/>
      <c r="I30" s="15"/>
      <c r="J30" s="15"/>
      <c r="K30" s="15"/>
      <c r="L30" s="15"/>
      <c r="M30" s="15">
        <v>1</v>
      </c>
      <c r="N30" s="15"/>
      <c r="O30" s="15"/>
      <c r="P30" s="15"/>
      <c r="Q30" s="4">
        <f t="shared" si="0"/>
        <v>2</v>
      </c>
      <c r="R30" s="25"/>
    </row>
    <row r="31" spans="1:18" ht="32.25" thickBot="1" x14ac:dyDescent="0.3">
      <c r="A31" s="16" t="s">
        <v>129</v>
      </c>
      <c r="B31" s="18"/>
      <c r="C31" s="24" t="s">
        <v>51</v>
      </c>
      <c r="D31" s="16" t="s">
        <v>178</v>
      </c>
      <c r="E31" s="15"/>
      <c r="F31" s="15"/>
      <c r="G31" s="15">
        <v>1</v>
      </c>
      <c r="H31" s="15">
        <v>1</v>
      </c>
      <c r="I31" s="15"/>
      <c r="J31" s="15"/>
      <c r="K31" s="15"/>
      <c r="L31" s="15"/>
      <c r="M31" s="15">
        <v>1</v>
      </c>
      <c r="N31" s="15"/>
      <c r="O31" s="15"/>
      <c r="P31" s="15"/>
      <c r="Q31" s="4">
        <f t="shared" si="0"/>
        <v>3</v>
      </c>
      <c r="R31" s="25"/>
    </row>
    <row r="32" spans="1:18" ht="32.25" thickBot="1" x14ac:dyDescent="0.3">
      <c r="A32" s="16" t="s">
        <v>130</v>
      </c>
      <c r="B32" s="18">
        <v>45176</v>
      </c>
      <c r="C32" s="24" t="s">
        <v>18</v>
      </c>
      <c r="D32" s="16" t="s">
        <v>179</v>
      </c>
      <c r="E32" s="15">
        <v>1</v>
      </c>
      <c r="F32" s="15"/>
      <c r="G32" s="15">
        <v>1</v>
      </c>
      <c r="H32" s="15"/>
      <c r="I32" s="15"/>
      <c r="J32" s="15">
        <v>1</v>
      </c>
      <c r="K32" s="15"/>
      <c r="L32" s="15">
        <v>1</v>
      </c>
      <c r="M32" s="15"/>
      <c r="N32" s="15"/>
      <c r="O32" s="15"/>
      <c r="P32" s="15"/>
      <c r="Q32" s="4">
        <f t="shared" si="0"/>
        <v>4</v>
      </c>
      <c r="R32" s="25"/>
    </row>
    <row r="33" spans="1:18" ht="32.25" thickBot="1" x14ac:dyDescent="0.3">
      <c r="A33" s="16" t="s">
        <v>131</v>
      </c>
      <c r="B33" s="18">
        <v>44430</v>
      </c>
      <c r="C33" s="24" t="s">
        <v>38</v>
      </c>
      <c r="D33" s="16" t="s">
        <v>180</v>
      </c>
      <c r="E33" s="15"/>
      <c r="F33" s="15">
        <v>1</v>
      </c>
      <c r="G33" s="15">
        <v>1</v>
      </c>
      <c r="H33" s="15"/>
      <c r="I33" s="15"/>
      <c r="J33" s="15"/>
      <c r="K33" s="15"/>
      <c r="L33" s="15">
        <v>1</v>
      </c>
      <c r="M33" s="15"/>
      <c r="N33" s="15"/>
      <c r="O33" s="15">
        <v>1</v>
      </c>
      <c r="P33" s="15"/>
      <c r="Q33" s="4">
        <f t="shared" si="0"/>
        <v>4</v>
      </c>
      <c r="R33" s="25"/>
    </row>
    <row r="34" spans="1:18" ht="16.5" thickBot="1" x14ac:dyDescent="0.3">
      <c r="A34" s="16" t="s">
        <v>132</v>
      </c>
      <c r="B34" s="18">
        <v>44943</v>
      </c>
      <c r="C34" s="24" t="s">
        <v>51</v>
      </c>
      <c r="D34" s="16" t="s">
        <v>181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 t="s">
        <v>206</v>
      </c>
    </row>
    <row r="35" spans="1:18" ht="16.5" thickBot="1" x14ac:dyDescent="0.3">
      <c r="A35" s="16" t="s">
        <v>133</v>
      </c>
      <c r="B35" s="18">
        <v>45028</v>
      </c>
      <c r="C35" s="24" t="s">
        <v>23</v>
      </c>
      <c r="D35" s="16" t="s">
        <v>160</v>
      </c>
      <c r="E35" s="15">
        <v>1</v>
      </c>
      <c r="F35" s="15"/>
      <c r="G35" s="15"/>
      <c r="H35" s="15"/>
      <c r="I35" s="15"/>
      <c r="J35" s="15">
        <v>1</v>
      </c>
      <c r="K35" s="15">
        <v>1</v>
      </c>
      <c r="L35" s="15"/>
      <c r="M35" s="15">
        <v>1</v>
      </c>
      <c r="N35" s="15">
        <v>1</v>
      </c>
      <c r="O35" s="15">
        <v>1</v>
      </c>
      <c r="P35" s="15"/>
      <c r="Q35" s="4">
        <f t="shared" si="0"/>
        <v>6</v>
      </c>
      <c r="R35" s="25"/>
    </row>
    <row r="36" spans="1:18" ht="16.5" thickBot="1" x14ac:dyDescent="0.3">
      <c r="A36" s="16" t="s">
        <v>134</v>
      </c>
      <c r="B36" s="18">
        <v>44923</v>
      </c>
      <c r="C36" s="24" t="s">
        <v>76</v>
      </c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 t="s">
        <v>216</v>
      </c>
    </row>
    <row r="37" spans="1:18" ht="32.25" thickBot="1" x14ac:dyDescent="0.3">
      <c r="A37" s="16" t="s">
        <v>135</v>
      </c>
      <c r="B37" s="18">
        <v>44893</v>
      </c>
      <c r="C37" s="24" t="s">
        <v>34</v>
      </c>
      <c r="D37" s="16" t="s">
        <v>169</v>
      </c>
      <c r="E37" s="15"/>
      <c r="F37" s="15"/>
      <c r="G37" s="15"/>
      <c r="H37" s="15">
        <v>1</v>
      </c>
      <c r="I37" s="15"/>
      <c r="J37" s="15"/>
      <c r="K37" s="15"/>
      <c r="L37" s="15"/>
      <c r="M37" s="15"/>
      <c r="N37" s="15"/>
      <c r="O37" s="15"/>
      <c r="P37" s="15"/>
      <c r="Q37" s="4">
        <f t="shared" si="0"/>
        <v>1</v>
      </c>
      <c r="R37" s="25"/>
    </row>
    <row r="38" spans="1:18" ht="32.25" thickBot="1" x14ac:dyDescent="0.3">
      <c r="A38" s="16" t="s">
        <v>136</v>
      </c>
      <c r="B38" s="18">
        <v>44455</v>
      </c>
      <c r="C38" s="24" t="s">
        <v>35</v>
      </c>
      <c r="D38" s="16" t="s">
        <v>182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32.25" thickBot="1" x14ac:dyDescent="0.3">
      <c r="A39" s="16" t="s">
        <v>137</v>
      </c>
      <c r="B39" s="18">
        <v>45177</v>
      </c>
      <c r="C39" s="24" t="s">
        <v>19</v>
      </c>
      <c r="D39" s="16" t="s">
        <v>183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 t="s">
        <v>207</v>
      </c>
    </row>
    <row r="40" spans="1:18" ht="32.25" thickBot="1" x14ac:dyDescent="0.3">
      <c r="A40" s="16" t="s">
        <v>142</v>
      </c>
      <c r="B40" s="18">
        <v>45056</v>
      </c>
      <c r="C40" s="24" t="s">
        <v>53</v>
      </c>
      <c r="D40" s="16" t="s">
        <v>166</v>
      </c>
      <c r="E40" s="15">
        <v>1</v>
      </c>
      <c r="F40" s="15"/>
      <c r="G40" s="15"/>
      <c r="H40" s="15"/>
      <c r="I40" s="15"/>
      <c r="J40" s="15">
        <v>1</v>
      </c>
      <c r="K40" s="15"/>
      <c r="L40" s="15"/>
      <c r="M40" s="15"/>
      <c r="N40" s="15"/>
      <c r="O40" s="15"/>
      <c r="P40" s="15"/>
      <c r="Q40" s="4">
        <f t="shared" si="0"/>
        <v>2</v>
      </c>
      <c r="R40" s="25"/>
    </row>
    <row r="41" spans="1:18" ht="32.25" thickBot="1" x14ac:dyDescent="0.3">
      <c r="A41" s="16" t="s">
        <v>138</v>
      </c>
      <c r="B41" s="18">
        <v>45467</v>
      </c>
      <c r="C41" s="24" t="s">
        <v>84</v>
      </c>
      <c r="D41" s="16" t="s">
        <v>184</v>
      </c>
      <c r="E41" s="15">
        <v>1</v>
      </c>
      <c r="F41" s="15"/>
      <c r="G41" s="15">
        <v>1</v>
      </c>
      <c r="H41" s="15">
        <v>1</v>
      </c>
      <c r="I41" s="15"/>
      <c r="J41" s="15">
        <v>1</v>
      </c>
      <c r="K41" s="15"/>
      <c r="L41" s="15"/>
      <c r="M41" s="15">
        <v>1</v>
      </c>
      <c r="N41" s="15"/>
      <c r="O41" s="15">
        <v>1</v>
      </c>
      <c r="P41" s="15"/>
      <c r="Q41" s="4">
        <f t="shared" si="0"/>
        <v>6</v>
      </c>
      <c r="R41" s="25"/>
    </row>
    <row r="42" spans="1:18" ht="32.25" thickBot="1" x14ac:dyDescent="0.3">
      <c r="A42" s="16" t="s">
        <v>139</v>
      </c>
      <c r="B42" s="18">
        <v>44946</v>
      </c>
      <c r="C42" s="24" t="s">
        <v>21</v>
      </c>
      <c r="D42" s="16" t="s">
        <v>185</v>
      </c>
      <c r="E42" s="15"/>
      <c r="F42" s="15"/>
      <c r="G42" s="15">
        <v>1</v>
      </c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1</v>
      </c>
      <c r="R42" s="25"/>
    </row>
    <row r="43" spans="1:18" ht="32.25" thickBot="1" x14ac:dyDescent="0.3">
      <c r="A43" s="16" t="s">
        <v>143</v>
      </c>
      <c r="B43" s="18">
        <v>45138</v>
      </c>
      <c r="C43" s="24" t="s">
        <v>37</v>
      </c>
      <c r="D43" s="16" t="s">
        <v>186</v>
      </c>
      <c r="E43" s="15"/>
      <c r="F43" s="15"/>
      <c r="G43" s="15"/>
      <c r="H43" s="15">
        <v>1</v>
      </c>
      <c r="I43" s="15"/>
      <c r="J43" s="15"/>
      <c r="K43" s="15"/>
      <c r="L43" s="15"/>
      <c r="M43" s="15"/>
      <c r="N43" s="15"/>
      <c r="O43" s="15"/>
      <c r="P43" s="15"/>
      <c r="Q43" s="4">
        <f t="shared" si="0"/>
        <v>1</v>
      </c>
      <c r="R43" s="25"/>
    </row>
    <row r="44" spans="1:18" ht="16.5" thickBot="1" x14ac:dyDescent="0.3">
      <c r="A44" s="16" t="s">
        <v>144</v>
      </c>
      <c r="B44" s="18">
        <v>45300</v>
      </c>
      <c r="C44" s="24" t="s">
        <v>59</v>
      </c>
      <c r="D44" s="16" t="s">
        <v>187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 t="s">
        <v>208</v>
      </c>
    </row>
    <row r="45" spans="1:18" ht="32.25" thickBot="1" x14ac:dyDescent="0.3">
      <c r="A45" s="16" t="s">
        <v>145</v>
      </c>
      <c r="B45" s="18">
        <v>44452</v>
      </c>
      <c r="C45" s="24" t="s">
        <v>34</v>
      </c>
      <c r="D45" s="16" t="s">
        <v>169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 t="s">
        <v>205</v>
      </c>
    </row>
    <row r="46" spans="1:18" ht="32.25" thickBot="1" x14ac:dyDescent="0.3">
      <c r="A46" s="16" t="s">
        <v>146</v>
      </c>
      <c r="B46" s="18">
        <v>44897</v>
      </c>
      <c r="C46" s="24" t="s">
        <v>42</v>
      </c>
      <c r="D46" s="16" t="s">
        <v>188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5" thickBot="1" x14ac:dyDescent="0.3">
      <c r="A47" s="16" t="s">
        <v>147</v>
      </c>
      <c r="B47" s="18">
        <v>44767</v>
      </c>
      <c r="C47" s="24" t="s">
        <v>76</v>
      </c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32.25" thickBot="1" x14ac:dyDescent="0.3">
      <c r="A48" s="16" t="s">
        <v>148</v>
      </c>
      <c r="B48" s="18">
        <v>45247</v>
      </c>
      <c r="C48" s="24" t="s">
        <v>67</v>
      </c>
      <c r="D48" s="16" t="s">
        <v>183</v>
      </c>
      <c r="E48" s="15">
        <v>1</v>
      </c>
      <c r="F48" s="15"/>
      <c r="G48" s="15">
        <v>1</v>
      </c>
      <c r="H48" s="15">
        <v>1</v>
      </c>
      <c r="I48" s="15"/>
      <c r="J48" s="15"/>
      <c r="K48" s="15"/>
      <c r="L48" s="15"/>
      <c r="M48" s="15"/>
      <c r="N48" s="15"/>
      <c r="O48" s="15"/>
      <c r="P48" s="15"/>
      <c r="Q48" s="4">
        <f t="shared" si="0"/>
        <v>3</v>
      </c>
      <c r="R48" s="25"/>
    </row>
    <row r="49" spans="1:18" ht="16.5" thickBot="1" x14ac:dyDescent="0.3">
      <c r="A49" s="16" t="s">
        <v>149</v>
      </c>
      <c r="B49" s="18">
        <v>44623</v>
      </c>
      <c r="C49" s="24" t="s">
        <v>79</v>
      </c>
      <c r="D49" s="16" t="s">
        <v>189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 t="s">
        <v>209</v>
      </c>
    </row>
    <row r="50" spans="1:18" ht="32.25" thickBot="1" x14ac:dyDescent="0.3">
      <c r="A50" s="16" t="s">
        <v>150</v>
      </c>
      <c r="B50" s="18">
        <v>44763</v>
      </c>
      <c r="C50" s="24" t="s">
        <v>22</v>
      </c>
      <c r="D50" s="16" t="s">
        <v>190</v>
      </c>
      <c r="E50" s="15"/>
      <c r="F50" s="15">
        <v>1</v>
      </c>
      <c r="G50" s="15">
        <v>1</v>
      </c>
      <c r="H50" s="15"/>
      <c r="I50" s="15">
        <v>1</v>
      </c>
      <c r="J50" s="15"/>
      <c r="K50" s="15">
        <v>1</v>
      </c>
      <c r="L50" s="15"/>
      <c r="M50" s="15">
        <v>1</v>
      </c>
      <c r="N50" s="15"/>
      <c r="O50" s="15"/>
      <c r="P50" s="15">
        <v>1</v>
      </c>
      <c r="Q50" s="4">
        <f t="shared" si="0"/>
        <v>6</v>
      </c>
      <c r="R50" s="25"/>
    </row>
    <row r="51" spans="1:18" ht="32.25" thickBot="1" x14ac:dyDescent="0.3">
      <c r="A51" s="16" t="s">
        <v>151</v>
      </c>
      <c r="B51" s="18">
        <v>44973</v>
      </c>
      <c r="C51" s="24" t="s">
        <v>59</v>
      </c>
      <c r="D51" s="16" t="s">
        <v>166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32.25" thickBot="1" x14ac:dyDescent="0.3">
      <c r="A52" s="16" t="s">
        <v>152</v>
      </c>
      <c r="B52" s="18">
        <v>44882</v>
      </c>
      <c r="C52" s="24" t="s">
        <v>62</v>
      </c>
      <c r="D52" s="16" t="s">
        <v>182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32.25" thickBot="1" x14ac:dyDescent="0.3">
      <c r="A53" s="16" t="s">
        <v>153</v>
      </c>
      <c r="B53" s="18">
        <v>44641</v>
      </c>
      <c r="C53" s="24" t="s">
        <v>18</v>
      </c>
      <c r="D53" s="16" t="s">
        <v>166</v>
      </c>
      <c r="E53" s="15">
        <v>1</v>
      </c>
      <c r="F53" s="15">
        <v>1</v>
      </c>
      <c r="G53" s="15">
        <v>1</v>
      </c>
      <c r="H53" s="15">
        <v>1</v>
      </c>
      <c r="I53" s="15">
        <v>1</v>
      </c>
      <c r="J53" s="15">
        <v>1</v>
      </c>
      <c r="K53" s="15"/>
      <c r="L53" s="15">
        <v>1</v>
      </c>
      <c r="M53" s="15">
        <v>1</v>
      </c>
      <c r="N53" s="15">
        <v>1</v>
      </c>
      <c r="O53" s="15">
        <v>1</v>
      </c>
      <c r="P53" s="15">
        <v>1</v>
      </c>
      <c r="Q53" s="4">
        <f t="shared" si="0"/>
        <v>11</v>
      </c>
      <c r="R53" s="25"/>
    </row>
    <row r="54" spans="1:18" ht="16.5" thickBot="1" x14ac:dyDescent="0.3">
      <c r="A54" s="16" t="s">
        <v>154</v>
      </c>
      <c r="B54" s="18">
        <v>44938</v>
      </c>
      <c r="C54" s="24" t="s">
        <v>76</v>
      </c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 t="s">
        <v>216</v>
      </c>
    </row>
    <row r="55" spans="1:18" ht="32.25" thickBot="1" x14ac:dyDescent="0.3">
      <c r="A55" s="16" t="s">
        <v>155</v>
      </c>
      <c r="B55" s="18">
        <v>44930</v>
      </c>
      <c r="C55" s="24" t="s">
        <v>57</v>
      </c>
      <c r="D55" s="16" t="s">
        <v>166</v>
      </c>
      <c r="E55" s="15">
        <v>1</v>
      </c>
      <c r="F55" s="15"/>
      <c r="G55" s="15"/>
      <c r="H55" s="15">
        <v>1</v>
      </c>
      <c r="I55" s="15">
        <v>1</v>
      </c>
      <c r="J55" s="15">
        <v>1</v>
      </c>
      <c r="K55" s="15">
        <v>1</v>
      </c>
      <c r="L55" s="15">
        <v>1</v>
      </c>
      <c r="M55" s="15"/>
      <c r="N55" s="15">
        <v>1</v>
      </c>
      <c r="O55" s="15"/>
      <c r="P55" s="15">
        <v>1</v>
      </c>
      <c r="Q55" s="4">
        <f t="shared" si="0"/>
        <v>8</v>
      </c>
      <c r="R55" s="25"/>
    </row>
    <row r="56" spans="1:18" ht="32.25" thickBot="1" x14ac:dyDescent="0.3">
      <c r="A56" s="16" t="s">
        <v>156</v>
      </c>
      <c r="B56" s="18">
        <v>44946</v>
      </c>
      <c r="C56" s="24" t="s">
        <v>29</v>
      </c>
      <c r="D56" s="16" t="s">
        <v>191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32.25" thickBot="1" x14ac:dyDescent="0.3">
      <c r="A57" s="16" t="s">
        <v>157</v>
      </c>
      <c r="B57" s="18">
        <v>44433</v>
      </c>
      <c r="C57" s="24" t="s">
        <v>42</v>
      </c>
      <c r="D57" s="16" t="s">
        <v>188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5" thickBot="1" x14ac:dyDescent="0.3">
      <c r="A58" s="16" t="s">
        <v>201</v>
      </c>
      <c r="B58" s="18">
        <v>45582</v>
      </c>
      <c r="C58" s="24" t="s">
        <v>40</v>
      </c>
      <c r="D58" s="16" t="s">
        <v>202</v>
      </c>
      <c r="E58" s="15"/>
      <c r="F58" s="15"/>
      <c r="G58" s="15"/>
      <c r="H58" s="15">
        <v>1</v>
      </c>
      <c r="I58" s="15">
        <v>1</v>
      </c>
      <c r="J58" s="15">
        <v>1</v>
      </c>
      <c r="K58" s="15"/>
      <c r="L58" s="15">
        <v>1</v>
      </c>
      <c r="M58" s="15">
        <v>1</v>
      </c>
      <c r="N58" s="15">
        <v>1</v>
      </c>
      <c r="O58" s="15">
        <v>1</v>
      </c>
      <c r="P58" s="15">
        <v>1</v>
      </c>
      <c r="Q58" s="4">
        <f t="shared" si="0"/>
        <v>8</v>
      </c>
      <c r="R58" s="25"/>
    </row>
    <row r="59" spans="1:18" ht="16.5" thickBot="1" x14ac:dyDescent="0.3">
      <c r="A59" s="16" t="s">
        <v>198</v>
      </c>
      <c r="B59" s="18"/>
      <c r="C59" s="24" t="s">
        <v>65</v>
      </c>
      <c r="D59" s="16" t="s">
        <v>199</v>
      </c>
      <c r="E59" s="15">
        <v>1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1</v>
      </c>
      <c r="R59" s="25" t="s">
        <v>200</v>
      </c>
    </row>
    <row r="60" spans="1:18" ht="48" thickBot="1" x14ac:dyDescent="0.3">
      <c r="A60" s="16" t="s">
        <v>203</v>
      </c>
      <c r="B60" s="18">
        <v>45582</v>
      </c>
      <c r="C60" s="24" t="s">
        <v>71</v>
      </c>
      <c r="D60" s="16"/>
      <c r="E60" s="15"/>
      <c r="F60" s="15"/>
      <c r="G60" s="15"/>
      <c r="H60" s="15">
        <v>1</v>
      </c>
      <c r="I60" s="15"/>
      <c r="J60" s="15"/>
      <c r="K60" s="15"/>
      <c r="L60" s="15"/>
      <c r="M60" s="15"/>
      <c r="N60" s="15"/>
      <c r="O60" s="15"/>
      <c r="P60" s="15"/>
      <c r="Q60" s="4">
        <f t="shared" si="0"/>
        <v>1</v>
      </c>
      <c r="R60" s="25"/>
    </row>
    <row r="61" spans="1:18" ht="16.5" thickBot="1" x14ac:dyDescent="0.3">
      <c r="A61" s="16" t="s">
        <v>204</v>
      </c>
      <c r="B61" s="18"/>
      <c r="C61" s="24" t="s">
        <v>58</v>
      </c>
      <c r="D61" s="16" t="s">
        <v>164</v>
      </c>
      <c r="E61" s="15"/>
      <c r="F61" s="15"/>
      <c r="G61" s="15"/>
      <c r="H61" s="15">
        <v>1</v>
      </c>
      <c r="I61" s="15">
        <v>1</v>
      </c>
      <c r="J61" s="15"/>
      <c r="K61" s="15"/>
      <c r="L61" s="15"/>
      <c r="M61" s="15"/>
      <c r="N61" s="15"/>
      <c r="O61" s="15"/>
      <c r="P61" s="15"/>
      <c r="Q61" s="4">
        <f t="shared" si="0"/>
        <v>2</v>
      </c>
      <c r="R61" s="25"/>
    </row>
    <row r="62" spans="1:18" ht="16.5" thickBot="1" x14ac:dyDescent="0.3">
      <c r="A62" s="16" t="s">
        <v>212</v>
      </c>
      <c r="B62" s="18">
        <v>45673</v>
      </c>
      <c r="C62" s="24" t="s">
        <v>76</v>
      </c>
      <c r="D62" s="16"/>
      <c r="E62" s="15"/>
      <c r="F62" s="15"/>
      <c r="G62" s="15"/>
      <c r="H62" s="15"/>
      <c r="I62" s="15"/>
      <c r="J62" s="15"/>
      <c r="K62" s="15">
        <v>1</v>
      </c>
      <c r="L62" s="15">
        <v>1</v>
      </c>
      <c r="M62" s="15">
        <v>1</v>
      </c>
      <c r="N62" s="15">
        <v>1</v>
      </c>
      <c r="O62" s="15">
        <v>1</v>
      </c>
      <c r="P62" s="15">
        <v>1</v>
      </c>
      <c r="Q62" s="4">
        <f t="shared" si="0"/>
        <v>6</v>
      </c>
      <c r="R62" s="25"/>
    </row>
    <row r="63" spans="1:18" ht="16.5" thickBot="1" x14ac:dyDescent="0.3">
      <c r="A63" s="16" t="s">
        <v>210</v>
      </c>
      <c r="B63" s="18"/>
      <c r="C63" s="24" t="s">
        <v>76</v>
      </c>
      <c r="D63" s="16"/>
      <c r="E63" s="15"/>
      <c r="F63" s="15"/>
      <c r="G63" s="15"/>
      <c r="H63" s="15"/>
      <c r="I63" s="15"/>
      <c r="J63" s="15"/>
      <c r="K63" s="15"/>
      <c r="L63" s="15">
        <v>1</v>
      </c>
      <c r="M63" s="15"/>
      <c r="N63" s="15"/>
      <c r="O63" s="15"/>
      <c r="P63" s="15"/>
      <c r="Q63" s="4">
        <f t="shared" si="0"/>
        <v>1</v>
      </c>
      <c r="R63" s="25"/>
    </row>
    <row r="64" spans="1:18" ht="32.25" thickBot="1" x14ac:dyDescent="0.3">
      <c r="A64" s="16" t="s">
        <v>211</v>
      </c>
      <c r="B64" s="18">
        <v>45689</v>
      </c>
      <c r="C64" s="24" t="s">
        <v>72</v>
      </c>
      <c r="D64" s="16"/>
      <c r="E64" s="15"/>
      <c r="F64" s="15"/>
      <c r="G64" s="15"/>
      <c r="H64" s="15"/>
      <c r="I64" s="15"/>
      <c r="J64" s="15"/>
      <c r="K64" s="15"/>
      <c r="L64" s="15">
        <v>1</v>
      </c>
      <c r="M64" s="15">
        <v>1</v>
      </c>
      <c r="N64" s="15"/>
      <c r="O64" s="15"/>
      <c r="P64" s="15"/>
      <c r="Q64" s="4">
        <f t="shared" si="0"/>
        <v>2</v>
      </c>
      <c r="R64" s="25"/>
    </row>
    <row r="65" spans="1:18" ht="16.5" thickBot="1" x14ac:dyDescent="0.3">
      <c r="A65" s="16" t="s">
        <v>213</v>
      </c>
      <c r="B65" s="18"/>
      <c r="C65" s="24" t="s">
        <v>76</v>
      </c>
      <c r="D65" s="16"/>
      <c r="E65" s="15"/>
      <c r="F65" s="15"/>
      <c r="G65" s="15"/>
      <c r="H65" s="15"/>
      <c r="I65" s="15"/>
      <c r="J65" s="15"/>
      <c r="K65" s="15"/>
      <c r="L65" s="15"/>
      <c r="M65" s="15">
        <v>1</v>
      </c>
      <c r="N65" s="15"/>
      <c r="O65" s="15"/>
      <c r="P65" s="15"/>
      <c r="Q65" s="4">
        <f t="shared" si="0"/>
        <v>1</v>
      </c>
      <c r="R65" s="25"/>
    </row>
    <row r="66" spans="1:18" ht="16.5" thickBot="1" x14ac:dyDescent="0.3">
      <c r="A66" s="16" t="s">
        <v>214</v>
      </c>
      <c r="B66" s="18"/>
      <c r="C66" s="24" t="s">
        <v>79</v>
      </c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>
        <v>1</v>
      </c>
      <c r="P66" s="15"/>
      <c r="Q66" s="4">
        <f t="shared" si="0"/>
        <v>1</v>
      </c>
      <c r="R66" s="25"/>
    </row>
    <row r="67" spans="1:18" ht="16.5" thickBot="1" x14ac:dyDescent="0.3">
      <c r="A67" s="16" t="s">
        <v>217</v>
      </c>
      <c r="B67" s="18"/>
      <c r="C67" s="24"/>
      <c r="D67" s="16" t="s">
        <v>218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>
        <v>1</v>
      </c>
      <c r="Q67" s="4">
        <f t="shared" si="0"/>
        <v>1</v>
      </c>
      <c r="R67" s="25"/>
    </row>
    <row r="68" spans="1:18" ht="32.25" thickBot="1" x14ac:dyDescent="0.3">
      <c r="A68" s="16" t="s">
        <v>219</v>
      </c>
      <c r="B68" s="18"/>
      <c r="C68" s="24" t="s">
        <v>27</v>
      </c>
      <c r="D68" s="16" t="s">
        <v>220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>
        <v>1</v>
      </c>
      <c r="Q68" s="4">
        <f t="shared" ref="Q68:Q131" si="1">SUM(E68:P68)</f>
        <v>1</v>
      </c>
      <c r="R68" s="25"/>
    </row>
    <row r="69" spans="1:18" ht="16.5" thickBot="1" x14ac:dyDescent="0.3">
      <c r="A69" s="16" t="s">
        <v>221</v>
      </c>
      <c r="B69" s="18"/>
      <c r="C69" s="24"/>
      <c r="D69" s="16" t="s">
        <v>174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>
        <v>1</v>
      </c>
      <c r="Q69" s="4">
        <f t="shared" si="1"/>
        <v>1</v>
      </c>
      <c r="R69" s="25"/>
    </row>
    <row r="70" spans="1:18" ht="16.5" thickBot="1" x14ac:dyDescent="0.3">
      <c r="A70" s="16" t="s">
        <v>222</v>
      </c>
      <c r="B70" s="18"/>
      <c r="C70" s="24"/>
      <c r="D70" s="16" t="s">
        <v>223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>
        <v>1</v>
      </c>
      <c r="Q70" s="4">
        <f t="shared" si="1"/>
        <v>1</v>
      </c>
      <c r="R70" s="25"/>
    </row>
    <row r="71" spans="1:18" ht="16.5" thickBot="1" x14ac:dyDescent="0.3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5" thickBot="1" x14ac:dyDescent="0.3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5" thickBot="1" x14ac:dyDescent="0.3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5" thickBot="1" x14ac:dyDescent="0.3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5" thickBot="1" x14ac:dyDescent="0.3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5" thickBot="1" x14ac:dyDescent="0.3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5" thickBot="1" x14ac:dyDescent="0.3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5" thickBot="1" x14ac:dyDescent="0.3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5" thickBot="1" x14ac:dyDescent="0.3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5" thickBot="1" x14ac:dyDescent="0.3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5" thickBot="1" x14ac:dyDescent="0.3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5" thickBot="1" x14ac:dyDescent="0.3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5" thickBot="1" x14ac:dyDescent="0.3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5" thickBot="1" x14ac:dyDescent="0.3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5" thickBot="1" x14ac:dyDescent="0.3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5" thickBot="1" x14ac:dyDescent="0.3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5" thickBot="1" x14ac:dyDescent="0.3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5" thickBot="1" x14ac:dyDescent="0.3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5" thickBot="1" x14ac:dyDescent="0.3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5" thickBot="1" x14ac:dyDescent="0.3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5" thickBot="1" x14ac:dyDescent="0.3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5" thickBot="1" x14ac:dyDescent="0.3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5" thickBot="1" x14ac:dyDescent="0.3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5" thickBot="1" x14ac:dyDescent="0.3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5" thickBot="1" x14ac:dyDescent="0.3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5" thickBot="1" x14ac:dyDescent="0.3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5" thickBot="1" x14ac:dyDescent="0.3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5" thickBot="1" x14ac:dyDescent="0.3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5" thickBot="1" x14ac:dyDescent="0.3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5" thickBot="1" x14ac:dyDescent="0.3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5" thickBot="1" x14ac:dyDescent="0.3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5" thickBot="1" x14ac:dyDescent="0.3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5" thickBot="1" x14ac:dyDescent="0.3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5" thickBot="1" x14ac:dyDescent="0.3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50000000000003" customHeight="1" x14ac:dyDescent="0.2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50000000000003" customHeight="1" x14ac:dyDescent="0.2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1</v>
      </c>
    </row>
    <row r="4" spans="1:11" ht="39.950000000000003" customHeight="1" x14ac:dyDescent="0.2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1</v>
      </c>
    </row>
    <row r="5" spans="1:11" ht="39.950000000000003" customHeight="1" x14ac:dyDescent="0.2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50000000000003" customHeight="1" x14ac:dyDescent="0.2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4</v>
      </c>
    </row>
    <row r="7" spans="1:11" ht="51" customHeight="1" x14ac:dyDescent="0.2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2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1</v>
      </c>
    </row>
    <row r="9" spans="1:11" ht="47.25" customHeight="1" x14ac:dyDescent="0.2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1</v>
      </c>
    </row>
    <row r="10" spans="1:11" ht="39.950000000000003" customHeight="1" x14ac:dyDescent="0.2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1</v>
      </c>
    </row>
    <row r="11" spans="1:11" ht="54.75" customHeight="1" x14ac:dyDescent="0.2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3</v>
      </c>
    </row>
    <row r="12" spans="1:11" ht="39.950000000000003" customHeight="1" x14ac:dyDescent="0.2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50000000000003" customHeight="1" x14ac:dyDescent="0.2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3</v>
      </c>
    </row>
    <row r="14" spans="1:11" ht="39.950000000000003" customHeight="1" x14ac:dyDescent="0.2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50000000000003" customHeight="1" x14ac:dyDescent="0.2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50000000000003" customHeight="1" x14ac:dyDescent="0.2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1</v>
      </c>
    </row>
    <row r="17" spans="1:11" ht="39.950000000000003" customHeight="1" x14ac:dyDescent="0.2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1</v>
      </c>
    </row>
    <row r="18" spans="1:11" x14ac:dyDescent="0.25">
      <c r="J18" s="12" t="s">
        <v>67</v>
      </c>
      <c r="K18">
        <f>COUNTIF('2. ROSC Active'!C2:C251,J18)</f>
        <v>1</v>
      </c>
    </row>
    <row r="19" spans="1:11" x14ac:dyDescent="0.25">
      <c r="J19" s="12" t="s">
        <v>28</v>
      </c>
      <c r="K19">
        <f>COUNTIF('2. ROSC Active'!C2:C251,J19)</f>
        <v>0</v>
      </c>
    </row>
    <row r="20" spans="1:11" x14ac:dyDescent="0.25">
      <c r="J20" s="12" t="s">
        <v>35</v>
      </c>
      <c r="K20">
        <f>COUNTIF('2. ROSC Active'!C2:C251,J20)</f>
        <v>1</v>
      </c>
    </row>
    <row r="21" spans="1:11" x14ac:dyDescent="0.25">
      <c r="J21" s="12" t="s">
        <v>40</v>
      </c>
      <c r="K21">
        <f>COUNTIF('2. ROSC Active'!C2:C251,J21)</f>
        <v>1</v>
      </c>
    </row>
    <row r="22" spans="1:11" x14ac:dyDescent="0.25">
      <c r="J22" s="12" t="s">
        <v>34</v>
      </c>
      <c r="K22">
        <f>COUNTIF('2. ROSC Active'!C2:C251,J22)</f>
        <v>2</v>
      </c>
    </row>
    <row r="23" spans="1:11" x14ac:dyDescent="0.25">
      <c r="J23" s="12" t="s">
        <v>59</v>
      </c>
      <c r="K23">
        <f>COUNTIF('2. ROSC Active'!C2:C251,J23)</f>
        <v>4</v>
      </c>
    </row>
    <row r="24" spans="1:11" x14ac:dyDescent="0.25">
      <c r="J24" s="12" t="s">
        <v>44</v>
      </c>
      <c r="K24">
        <f>COUNTIF('2. ROSC Active'!C2:C251,J24)</f>
        <v>0</v>
      </c>
    </row>
    <row r="25" spans="1:11" x14ac:dyDescent="0.25">
      <c r="J25" s="12" t="s">
        <v>61</v>
      </c>
      <c r="K25">
        <f>COUNTIF('2. ROSC Active'!C2:C251,J25)</f>
        <v>0</v>
      </c>
    </row>
    <row r="26" spans="1:11" x14ac:dyDescent="0.25">
      <c r="J26" s="12" t="s">
        <v>46</v>
      </c>
      <c r="K26">
        <f>COUNTIF('2. ROSC Active'!C2:C251,J26)</f>
        <v>1</v>
      </c>
    </row>
    <row r="27" spans="1:11" x14ac:dyDescent="0.25">
      <c r="J27" s="12" t="s">
        <v>45</v>
      </c>
      <c r="K27">
        <f>COUNTIF('2. ROSC Active'!C2:C251,J27)</f>
        <v>1</v>
      </c>
    </row>
    <row r="28" spans="1:11" x14ac:dyDescent="0.25">
      <c r="J28" s="12" t="s">
        <v>42</v>
      </c>
      <c r="K28">
        <f>COUNTIF('2. ROSC Active'!C2:C251,J28)</f>
        <v>2</v>
      </c>
    </row>
    <row r="29" spans="1:11" x14ac:dyDescent="0.25">
      <c r="J29" s="12" t="s">
        <v>38</v>
      </c>
      <c r="K29">
        <f>COUNTIF('2. ROSC Active'!C2:C251,J29)</f>
        <v>1</v>
      </c>
    </row>
    <row r="30" spans="1:11" x14ac:dyDescent="0.25">
      <c r="J30" s="12" t="s">
        <v>39</v>
      </c>
      <c r="K30">
        <f>COUNTIF('2. ROSC Active'!C2:C251,J30)</f>
        <v>0</v>
      </c>
    </row>
    <row r="31" spans="1:11" x14ac:dyDescent="0.25">
      <c r="J31" s="12" t="s">
        <v>37</v>
      </c>
      <c r="K31">
        <f>COUNTIF('2. ROSC Active'!C2:C251,J31)</f>
        <v>1</v>
      </c>
    </row>
    <row r="32" spans="1:11" x14ac:dyDescent="0.25">
      <c r="J32" s="12" t="s">
        <v>60</v>
      </c>
      <c r="K32">
        <f>COUNTIF('2. ROSC Active'!C2:C251,J32)</f>
        <v>0</v>
      </c>
    </row>
    <row r="33" spans="10:11" x14ac:dyDescent="0.25">
      <c r="J33" s="12" t="s">
        <v>82</v>
      </c>
      <c r="K33">
        <f>COUNTIF('2. ROSC Active'!C2:C251,J33)</f>
        <v>0</v>
      </c>
    </row>
    <row r="34" spans="10:11" x14ac:dyDescent="0.25">
      <c r="J34" s="12" t="s">
        <v>75</v>
      </c>
      <c r="K34">
        <f>COUNTIF('2. ROSC Active'!C2:C251,J34)</f>
        <v>0</v>
      </c>
    </row>
    <row r="35" spans="10:11" x14ac:dyDescent="0.25">
      <c r="J35" s="12" t="s">
        <v>76</v>
      </c>
      <c r="K35">
        <f>COUNTIF('2. ROSC Active'!C2:C251,J35)</f>
        <v>9</v>
      </c>
    </row>
    <row r="36" spans="10:11" x14ac:dyDescent="0.25">
      <c r="J36" s="12" t="s">
        <v>74</v>
      </c>
      <c r="K36">
        <f>COUNTIF('2. ROSC Active'!C2:C251,J36)</f>
        <v>0</v>
      </c>
    </row>
    <row r="37" spans="10:11" x14ac:dyDescent="0.25">
      <c r="J37" s="12" t="s">
        <v>66</v>
      </c>
      <c r="K37">
        <f>COUNTIF('2. ROSC Active'!C2:C251,J37)</f>
        <v>1</v>
      </c>
    </row>
    <row r="38" spans="10:11" x14ac:dyDescent="0.25">
      <c r="J38" s="12" t="s">
        <v>19</v>
      </c>
      <c r="K38">
        <f>COUNTIF('2. ROSC Active'!C2:C251,J38)</f>
        <v>1</v>
      </c>
    </row>
    <row r="39" spans="10:11" x14ac:dyDescent="0.25">
      <c r="J39" s="12" t="s">
        <v>20</v>
      </c>
      <c r="K39">
        <f>COUNTIF('2. ROSC Active'!C2:C251,J39)</f>
        <v>0</v>
      </c>
    </row>
    <row r="40" spans="10:11" x14ac:dyDescent="0.25">
      <c r="J40" s="12" t="s">
        <v>18</v>
      </c>
      <c r="K40">
        <f>COUNTIF('2. ROSC Active'!C2:C251,J40)</f>
        <v>2</v>
      </c>
    </row>
    <row r="41" spans="10:11" x14ac:dyDescent="0.25">
      <c r="J41" s="12" t="s">
        <v>72</v>
      </c>
      <c r="K41">
        <f>COUNTIF('2. ROSC Active'!C2:C251,J41)</f>
        <v>2</v>
      </c>
    </row>
    <row r="42" spans="10:11" x14ac:dyDescent="0.25">
      <c r="J42" s="12" t="s">
        <v>84</v>
      </c>
      <c r="K42">
        <f>COUNTIF('2. ROSC Active'!C2:C251,J42)</f>
        <v>2</v>
      </c>
    </row>
    <row r="43" spans="10:11" x14ac:dyDescent="0.25">
      <c r="J43" s="12" t="s">
        <v>81</v>
      </c>
      <c r="K43">
        <f>COUNTIF('2. ROSC Active'!C2:C251,J43)</f>
        <v>2</v>
      </c>
    </row>
    <row r="44" spans="10:11" x14ac:dyDescent="0.25">
      <c r="J44" s="12" t="s">
        <v>71</v>
      </c>
      <c r="K44">
        <f>COUNTIF('2. ROSC Active'!C2:C251,J44)</f>
        <v>1</v>
      </c>
    </row>
    <row r="45" spans="10:11" x14ac:dyDescent="0.25">
      <c r="J45" s="12" t="s">
        <v>80</v>
      </c>
      <c r="K45">
        <f>COUNTIF('2. ROSC Active'!C2:C251,J45)</f>
        <v>1</v>
      </c>
    </row>
    <row r="46" spans="10:11" x14ac:dyDescent="0.25">
      <c r="J46" s="12" t="s">
        <v>58</v>
      </c>
      <c r="K46">
        <f>COUNTIF('2. ROSC Active'!C2:C251,J46)</f>
        <v>2</v>
      </c>
    </row>
    <row r="47" spans="10:11" x14ac:dyDescent="0.25">
      <c r="J47" s="12" t="s">
        <v>32</v>
      </c>
      <c r="K47">
        <f>COUNTIF('2. ROSC Active'!C2:C251,J47)</f>
        <v>1</v>
      </c>
    </row>
    <row r="48" spans="10:11" x14ac:dyDescent="0.25">
      <c r="J48" s="12" t="s">
        <v>31</v>
      </c>
      <c r="K48">
        <f>COUNTIF('2. ROSC Active'!C2:C251,J48)</f>
        <v>1</v>
      </c>
    </row>
    <row r="49" spans="10:11" x14ac:dyDescent="0.25">
      <c r="J49" s="12" t="s">
        <v>41</v>
      </c>
      <c r="K49">
        <f>COUNTIF('2. ROSC Active'!C2:C251,J49)</f>
        <v>1</v>
      </c>
    </row>
    <row r="50" spans="10:11" x14ac:dyDescent="0.25">
      <c r="J50" s="12" t="s">
        <v>48</v>
      </c>
      <c r="K50">
        <f>COUNTIF('2. ROSC Active'!C2:C251,J50)</f>
        <v>1</v>
      </c>
    </row>
    <row r="51" spans="10:11" x14ac:dyDescent="0.25">
      <c r="J51" s="12" t="s">
        <v>63</v>
      </c>
      <c r="K51">
        <f>COUNTIF('2. ROSC Active'!C2:C251,J51)</f>
        <v>0</v>
      </c>
    </row>
    <row r="52" spans="10:11" x14ac:dyDescent="0.25">
      <c r="J52" s="12" t="s">
        <v>53</v>
      </c>
      <c r="K52">
        <f>COUNTIF('2. ROSC Active'!C2:C251,J52)</f>
        <v>2</v>
      </c>
    </row>
    <row r="53" spans="10:11" x14ac:dyDescent="0.25">
      <c r="J53" s="12" t="s">
        <v>65</v>
      </c>
      <c r="K53">
        <f>COUNTIF('2. ROSC Active'!C2:C251,J53)</f>
        <v>3</v>
      </c>
    </row>
    <row r="55" spans="10:11" x14ac:dyDescent="0.25">
      <c r="J55" s="12" t="s">
        <v>88</v>
      </c>
      <c r="K55">
        <f>SUM(K2:K53)</f>
        <v>64</v>
      </c>
    </row>
    <row r="56" spans="10:11" x14ac:dyDescent="0.25">
      <c r="J56" s="12" t="s">
        <v>87</v>
      </c>
      <c r="K56">
        <f>COUNTIF(K2:K53, "&gt;0")</f>
        <v>36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847407-FA5A-42EE-AD2D-032242671308}"/>
</file>

<file path=customXml/itemProps2.xml><?xml version="1.0" encoding="utf-8"?>
<ds:datastoreItem xmlns:ds="http://schemas.openxmlformats.org/officeDocument/2006/customXml" ds:itemID="{CFD778CF-A3EF-4A0E-8AD0-C58210C81C34}"/>
</file>

<file path=customXml/itemProps3.xml><?xml version="1.0" encoding="utf-8"?>
<ds:datastoreItem xmlns:ds="http://schemas.openxmlformats.org/officeDocument/2006/customXml" ds:itemID="{EFE3B3B9-10F0-47E9-AC6D-81321CC327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Tia L. Schum</cp:lastModifiedBy>
  <cp:lastPrinted>2025-01-07T14:43:36Z</cp:lastPrinted>
  <dcterms:created xsi:type="dcterms:W3CDTF">2022-05-19T17:55:56Z</dcterms:created>
  <dcterms:modified xsi:type="dcterms:W3CDTF">2025-06-16T15:56:05Z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