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enecountyhealthil.sharepoint.com/sites/GreeneCountyHealthDept-CommunityHealthDivision-GCHD/Shared Documents/Community Health Division/Recovery - ROSC RCO RSS/Monthly Meetings/FY2025 Meetings/"/>
    </mc:Choice>
  </mc:AlternateContent>
  <xr:revisionPtr revIDLastSave="0" documentId="8_{2BDF45E6-B036-4140-AC47-1591CB504587}" xr6:coauthVersionLast="47" xr6:coauthVersionMax="47" xr10:uidLastSave="{00000000-0000-0000-0000-000000000000}"/>
  <bookViews>
    <workbookView xWindow="4760" yWindow="2120" windowWidth="43660" windowHeight="22460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<sst xmlns="http://schemas.openxmlformats.org/spreadsheetml/2006/main" count="561" uniqueCount="309">
  <si>
    <t>Council Name</t>
  </si>
  <si>
    <t>Greene &amp; Scott County Recovery Council</t>
  </si>
  <si>
    <t>Lead Agency</t>
  </si>
  <si>
    <t>Greene County Health Department</t>
  </si>
  <si>
    <t>Lead Agency Address</t>
  </si>
  <si>
    <t>310 Fifth St
Carrollton, IL 62016</t>
  </si>
  <si>
    <t>Project Coordinator(s)</t>
  </si>
  <si>
    <t>Amanda Morrow</t>
  </si>
  <si>
    <t>Project Coordinator(s) Phone Number</t>
  </si>
  <si>
    <t xml:space="preserve"> 217-942-6961 Ext. 4103</t>
  </si>
  <si>
    <t>Coordinator(s) Email</t>
  </si>
  <si>
    <t xml:space="preserve"> amorrow@greenecountyhd.org</t>
  </si>
  <si>
    <t>Additional Contact/Supervisor</t>
  </si>
  <si>
    <t>Ron Sprong</t>
  </si>
  <si>
    <t>Additional Contact Email and Phone Number</t>
  </si>
  <si>
    <t>rsprong@greenecountyhd.org &amp; 217-942-6961 Ext. 4124</t>
  </si>
  <si>
    <t>Geographical Location(s) Covered</t>
  </si>
  <si>
    <t>Greene &amp; Scott Counties</t>
  </si>
  <si>
    <t>DHS Region</t>
  </si>
  <si>
    <t>Region 4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</si>
  <si>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</si>
  <si>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</si>
  <si>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</si>
  <si>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</si>
  <si>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</si>
  <si>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</si>
  <si>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</si>
  <si>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</si>
  <si>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</si>
  <si>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</si>
  <si>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</si>
  <si>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</si>
  <si>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</si>
  <si>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</si>
  <si>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</si>
  <si>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</si>
  <si>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</si>
  <si>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</si>
  <si>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Molly Peters</t>
  </si>
  <si>
    <t>10/22</t>
  </si>
  <si>
    <t>Healthcare: County Health Department</t>
  </si>
  <si>
    <t>GCHD</t>
  </si>
  <si>
    <t>Beth Burrus</t>
  </si>
  <si>
    <t>Family: Substance Use</t>
  </si>
  <si>
    <t>Keppen Clanton</t>
  </si>
  <si>
    <t>Education: Local K-12</t>
  </si>
  <si>
    <t>B to 5 &amp; PLE</t>
  </si>
  <si>
    <t>Schedule is complex we meet 1:1 and have regular communication on ROSC work/plans/objectives</t>
  </si>
  <si>
    <t xml:space="preserve">Corinne Briscoe </t>
  </si>
  <si>
    <t>11/22</t>
  </si>
  <si>
    <t>Judicial: Other</t>
  </si>
  <si>
    <t>Director Macoupin, Greene, Scott Probation</t>
  </si>
  <si>
    <t xml:space="preserve">Bob Krempasky </t>
  </si>
  <si>
    <t>PLE: Substance Use</t>
  </si>
  <si>
    <t>Judge Schmidt</t>
  </si>
  <si>
    <t>Judicial: Drug Court Representative</t>
  </si>
  <si>
    <t>Greene County</t>
  </si>
  <si>
    <t>Dawn Ballard</t>
  </si>
  <si>
    <t>Anna Sprauge</t>
  </si>
  <si>
    <t>1/23</t>
  </si>
  <si>
    <t>Service Providers: Violence Prevention</t>
  </si>
  <si>
    <t>Youth-Serving: Other</t>
  </si>
  <si>
    <t>BreAnna Buchanan</t>
  </si>
  <si>
    <t>12/22</t>
  </si>
  <si>
    <t>Recovery Supports: Other</t>
  </si>
  <si>
    <t>Ellissa Sexton</t>
  </si>
  <si>
    <t>Judicial: Probation</t>
  </si>
  <si>
    <t>Annie Dunphy</t>
  </si>
  <si>
    <t>North Greene</t>
  </si>
  <si>
    <t>NIkki Smith</t>
  </si>
  <si>
    <t>Recovery Supports: RCO</t>
  </si>
  <si>
    <t>Amare</t>
  </si>
  <si>
    <t>Sarah Crawford</t>
  </si>
  <si>
    <t>Treatment: Withdrawal Management Program</t>
  </si>
  <si>
    <t xml:space="preserve">Substance Use Treatment Organization  Treatment: Withdrawal Management Program </t>
  </si>
  <si>
    <t>KB</t>
  </si>
  <si>
    <t xml:space="preserve">Angela Custer </t>
  </si>
  <si>
    <t>PLE: Other</t>
  </si>
  <si>
    <t>Library</t>
  </si>
  <si>
    <t>Meghan VanDevelde</t>
  </si>
  <si>
    <t>Scott County Health Department</t>
  </si>
  <si>
    <t xml:space="preserve">Kyle Robison </t>
  </si>
  <si>
    <t>Law Enforcement: Local Police</t>
  </si>
  <si>
    <t>Roodhouse Police Department</t>
  </si>
  <si>
    <t>Schedule is complex we meet 1:1 as needed and have regular communication on ROSC work/plans/objectives</t>
  </si>
  <si>
    <t xml:space="preserve">Tracy Wells </t>
  </si>
  <si>
    <t>PLE</t>
  </si>
  <si>
    <t>Jake Sexton</t>
  </si>
  <si>
    <t>Pre-trial Services</t>
  </si>
  <si>
    <t>Bobbie Willis</t>
  </si>
  <si>
    <t>Service Providers: Other</t>
  </si>
  <si>
    <t>Centerstone</t>
  </si>
  <si>
    <t>Email distribution</t>
  </si>
  <si>
    <t>Jessica Moulton</t>
  </si>
  <si>
    <t>Daniel Meneses</t>
  </si>
  <si>
    <t>Treatment: Local Provider</t>
  </si>
  <si>
    <t>Locust St</t>
  </si>
  <si>
    <t>Schedule is complex we meet 1:1 as needed and have regular communication</t>
  </si>
  <si>
    <t xml:space="preserve">Evan Driver </t>
  </si>
  <si>
    <t>Pike</t>
  </si>
  <si>
    <t>JCH Team conveys our information as she is the provider</t>
  </si>
  <si>
    <t>Erinn Hileman</t>
  </si>
  <si>
    <t>Healthcare: MAR Prescriber</t>
  </si>
  <si>
    <t>JCH</t>
  </si>
  <si>
    <t>Laura Stamper</t>
  </si>
  <si>
    <t>Lauren Savoie</t>
  </si>
  <si>
    <t>Healthcare: Hospital</t>
  </si>
  <si>
    <t>Amanda McKinley</t>
  </si>
  <si>
    <t>2/23</t>
  </si>
  <si>
    <t>GCHD/Youth Serving Organization: Other</t>
  </si>
  <si>
    <t>Chad Hoesman</t>
  </si>
  <si>
    <t>Education: Other</t>
  </si>
  <si>
    <t>State Regional Office</t>
  </si>
  <si>
    <t>Melissa Merhoff</t>
  </si>
  <si>
    <t>3/23</t>
  </si>
  <si>
    <t>Government: County Official</t>
  </si>
  <si>
    <t>Greene County Board</t>
  </si>
  <si>
    <t>Ashley Smith</t>
  </si>
  <si>
    <t>RCORP</t>
  </si>
  <si>
    <t>Alexandra L</t>
  </si>
  <si>
    <t>Lindsey Kidd</t>
  </si>
  <si>
    <t>Samantha Hicks</t>
  </si>
  <si>
    <t>Treatment:  Other</t>
  </si>
  <si>
    <t>Hour House Recovery</t>
  </si>
  <si>
    <t>KP</t>
  </si>
  <si>
    <t>PLE: Mental Health</t>
  </si>
  <si>
    <t>Amanda Driver</t>
  </si>
  <si>
    <t>RSUPIC</t>
  </si>
  <si>
    <t>Emily Forrester</t>
  </si>
  <si>
    <t>4/23</t>
  </si>
  <si>
    <t>Bright Futures</t>
  </si>
  <si>
    <t>Ally allows us to use space, regular touch points on schedules, events etc</t>
  </si>
  <si>
    <t>Karen Lesemann</t>
  </si>
  <si>
    <t>5/23</t>
  </si>
  <si>
    <t>Business: Local Business</t>
  </si>
  <si>
    <t>Copper Stills &amp; Mash - Recovery Partner</t>
  </si>
  <si>
    <t>Kelsey Nell</t>
  </si>
  <si>
    <t>Branzel's Coffee &amp; Creamery - Recovery Partner</t>
  </si>
  <si>
    <t>Steve Granger</t>
  </si>
  <si>
    <t>Business:  Local Business</t>
  </si>
  <si>
    <t>Winchester Bowling - Recovery Partner</t>
  </si>
  <si>
    <t>Colin Kuchy</t>
  </si>
  <si>
    <t>Rural Cyclery - Recovery Partner</t>
  </si>
  <si>
    <t>Schedule is complex we meet 1:1 as needed and have regular communicaiton via email</t>
  </si>
  <si>
    <t>Alexa Heavener</t>
  </si>
  <si>
    <t>Scott County Probation</t>
  </si>
  <si>
    <t>TW</t>
  </si>
  <si>
    <t>DS</t>
  </si>
  <si>
    <t>6/23</t>
  </si>
  <si>
    <t>RP</t>
  </si>
  <si>
    <t>7/23</t>
  </si>
  <si>
    <t>Rita Robertson</t>
  </si>
  <si>
    <t>8/23</t>
  </si>
  <si>
    <t>Youth-Serving: Local Prevention Providers</t>
  </si>
  <si>
    <t>Jersey Co School Dist</t>
  </si>
  <si>
    <t>Rich Portwood</t>
  </si>
  <si>
    <t>911 Coordinator Jersey County</t>
  </si>
  <si>
    <t>Ronald Linenfelser</t>
  </si>
  <si>
    <t>Jade Young</t>
  </si>
  <si>
    <t>SIU Family Medicine</t>
  </si>
  <si>
    <t>Jaquelynn Quinn</t>
  </si>
  <si>
    <t>Community Hope &amp; Recovery</t>
  </si>
  <si>
    <t>Holly Davis</t>
  </si>
  <si>
    <t>Service Providers: Programs for Unhoused Individuals</t>
  </si>
  <si>
    <t>TS</t>
  </si>
  <si>
    <t>Pastor Rob Brogdon</t>
  </si>
  <si>
    <t>9/23</t>
  </si>
  <si>
    <t>Faith-based: Local Pastor</t>
  </si>
  <si>
    <t xml:space="preserve">Emmanuel Baptist Church Roodhouse, IL </t>
  </si>
  <si>
    <t>Amanda Held</t>
  </si>
  <si>
    <t>Healthcare: Other</t>
  </si>
  <si>
    <t>BJC Healthcare</t>
  </si>
  <si>
    <t xml:space="preserve">Teacher - Schedule is complex we meet 1:1 as needed and have regular communicaiton </t>
  </si>
  <si>
    <t>Clancy Maher</t>
  </si>
  <si>
    <t>Sam Cox</t>
  </si>
  <si>
    <t>Business: Other</t>
  </si>
  <si>
    <t>CHS</t>
  </si>
  <si>
    <t>Michelle Savage</t>
  </si>
  <si>
    <t>Locust Street-Caregiver Support</t>
  </si>
  <si>
    <t>Julie Pohlman</t>
  </si>
  <si>
    <t>TA Advisor - Statewide ROSC</t>
  </si>
  <si>
    <t>Ambrose Gonzalez</t>
  </si>
  <si>
    <t>10/23</t>
  </si>
  <si>
    <t>Bella Ease</t>
  </si>
  <si>
    <t>Cassandra Delaney</t>
  </si>
  <si>
    <t>SIU Crisis Response</t>
  </si>
  <si>
    <t>GSRC/GCHD</t>
  </si>
  <si>
    <t>JK</t>
  </si>
  <si>
    <t>BC</t>
  </si>
  <si>
    <t>Stacey Strotter</t>
  </si>
  <si>
    <t>Family Guidance Centers (Prevention programs)</t>
  </si>
  <si>
    <t>Cheryl Root</t>
  </si>
  <si>
    <t>Recovery Corp</t>
  </si>
  <si>
    <t>CW</t>
  </si>
  <si>
    <t>MF</t>
  </si>
  <si>
    <t>Part of Crisis Center Team and serves as our translator as needed</t>
  </si>
  <si>
    <t>Mariam Ruiz Hardy</t>
  </si>
  <si>
    <t>Crisis Center</t>
  </si>
  <si>
    <t>Stephanie Dalton</t>
  </si>
  <si>
    <t>KF</t>
  </si>
  <si>
    <t>TASC</t>
  </si>
  <si>
    <t>Weekly visits to the jail to update as schedule doesn’t always allow time to attend the council meeting</t>
  </si>
  <si>
    <t>Rob McMillen</t>
  </si>
  <si>
    <t>Law Enforcement: County Sheriff's Dept.</t>
  </si>
  <si>
    <t>Greene County Sheriff's Dept</t>
  </si>
  <si>
    <t>Luke Cultas</t>
  </si>
  <si>
    <t>White Hall Police Dept</t>
  </si>
  <si>
    <t xml:space="preserve">Counselor- Schedule is complex we meet 1:1 as needed and have regular communicaiton </t>
  </si>
  <si>
    <t>Emily Inman</t>
  </si>
  <si>
    <t>Koen Counseling &amp; Wellness Jerseyville</t>
  </si>
  <si>
    <t>Terri Austin</t>
  </si>
  <si>
    <t>Education: Local University</t>
  </si>
  <si>
    <t>Lewis &amp; Clark Community College</t>
  </si>
  <si>
    <t>Brooke Frank</t>
  </si>
  <si>
    <t>Mary Alexander</t>
  </si>
  <si>
    <t>Gateway Foundation</t>
  </si>
  <si>
    <t>Naomi Trotter</t>
  </si>
  <si>
    <t>Rae Kirk</t>
  </si>
  <si>
    <t>Savannah Welch</t>
  </si>
  <si>
    <t>Macoupin &amp; Montgomery ROSC</t>
  </si>
  <si>
    <t>Loretta Foiles</t>
  </si>
  <si>
    <t>Ben Petri</t>
  </si>
  <si>
    <t>Alsey Refactories</t>
  </si>
  <si>
    <t>Dirk Muffler</t>
  </si>
  <si>
    <t>Education: GED programs</t>
  </si>
  <si>
    <t>ROE 40</t>
  </si>
  <si>
    <t>Amber Nash</t>
  </si>
  <si>
    <t>Val Harris</t>
  </si>
  <si>
    <t>Jeff Campbell</t>
  </si>
  <si>
    <t>Jenny Flatt</t>
  </si>
  <si>
    <t>Jami Linhart</t>
  </si>
  <si>
    <t>Erich Von Gillern</t>
  </si>
  <si>
    <t>Armando Miranda</t>
  </si>
  <si>
    <t>OMNI</t>
  </si>
  <si>
    <t>Marissa Kallal</t>
  </si>
  <si>
    <t>Felicia Depoister</t>
  </si>
  <si>
    <t>Becky Shipley</t>
  </si>
  <si>
    <t>Jersey Co Health Dept</t>
  </si>
  <si>
    <t>Darion Stephens</t>
  </si>
  <si>
    <t>Preferred Family Health dba Clarity Healthcare</t>
  </si>
  <si>
    <t>Becky Hoaglin</t>
  </si>
  <si>
    <t>Karen Hazel</t>
  </si>
  <si>
    <t>Misty Kirk</t>
  </si>
  <si>
    <t>Shelly Snider</t>
  </si>
  <si>
    <t>Codi Poe</t>
  </si>
  <si>
    <t>Jersey County Courts</t>
  </si>
  <si>
    <t>Jill Duphy</t>
  </si>
  <si>
    <t>Rebeca Vegh</t>
  </si>
  <si>
    <t>Carrollton Grade School</t>
  </si>
  <si>
    <t>Kathy Norris</t>
  </si>
  <si>
    <t>Family: Other</t>
  </si>
  <si>
    <t>Unified Child Advocacy Network</t>
  </si>
  <si>
    <t>Hollie Davidson</t>
  </si>
  <si>
    <t>Melissa Dandino</t>
  </si>
  <si>
    <t>Tammy Lercher</t>
  </si>
  <si>
    <t>Represents both the Extension office as well as the GC Economic Devel. (Employment)</t>
  </si>
  <si>
    <t>Jennifer Russel</t>
  </si>
  <si>
    <t>Business: Chamber of Commerce</t>
  </si>
  <si>
    <t>(Represents both Local University and Chamber of Commerce - UofI Extension Office</t>
  </si>
  <si>
    <t>Bethany Allen</t>
  </si>
  <si>
    <t>SIU MAR Case Manager</t>
  </si>
  <si>
    <t>Wendy Smith</t>
  </si>
  <si>
    <t>Kayla Frayer</t>
  </si>
  <si>
    <t>Choices-north</t>
  </si>
  <si>
    <t>Deflection specialist</t>
  </si>
  <si>
    <t xml:space="preserve">Brenda Coultas </t>
  </si>
  <si>
    <t>Gregory Santoni</t>
  </si>
  <si>
    <t xml:space="preserve">Toni Booth 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</si>
  <si>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</si>
  <si>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</si>
  <si>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</si>
  <si>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</si>
  <si>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</si>
  <si>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Recovery Supports</t>
  </si>
  <si>
    <t>Recovery Supports: 12 step or other group</t>
  </si>
  <si>
    <t>Recovery Supports: Housing</t>
  </si>
  <si>
    <t>Faith-based Groups</t>
  </si>
  <si>
    <t>Faith-based: Ministerial Alliance</t>
  </si>
  <si>
    <t>Faith-based: Other</t>
  </si>
  <si>
    <t>Family/Parents</t>
  </si>
  <si>
    <t>Family: Mental Health</t>
  </si>
  <si>
    <t>Service Providers</t>
  </si>
  <si>
    <t xml:space="preserve">Service Providers: Harm Reduction </t>
  </si>
  <si>
    <t>Service Providers: Employment Programs</t>
  </si>
  <si>
    <t>State/Local/Tribal Government</t>
  </si>
  <si>
    <t>Government: Local Official</t>
  </si>
  <si>
    <t>Government: 708 Board</t>
  </si>
  <si>
    <t>Government: State Official</t>
  </si>
  <si>
    <t>Government: Re-entry programs</t>
  </si>
  <si>
    <t>Substance Use Treatment Organizations</t>
  </si>
  <si>
    <t>Treatment: Hospital Program</t>
  </si>
  <si>
    <t xml:space="preserve">Healthcare </t>
  </si>
  <si>
    <t>Law Enforcement</t>
  </si>
  <si>
    <t>Law Enforcement: ISP</t>
  </si>
  <si>
    <t>Law Enforcement:  State Attorney's Office</t>
  </si>
  <si>
    <t>Law Enforcement: Other</t>
  </si>
  <si>
    <t>Judicial</t>
  </si>
  <si>
    <t>Judicial: Public Defender's Office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</si>
  <si>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</si>
  <si>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</si>
  <si>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</si>
  <si>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</si>
  <si>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</si>
  <si>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Media</t>
  </si>
  <si>
    <t>Media: All</t>
  </si>
  <si>
    <t>Business</t>
  </si>
  <si>
    <t>Service Providers: Harm Reduction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</si>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</sst>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  <xf numFmtId="0" fontId="0" fillId="0" borderId="3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" sqref="B1:B10"/>
    </sheetView>
  </sheetViews>
  <sheetFormatPr defaultColWidth="8.875" defaultRowHeight="15.95"/>
  <cols>
    <col min="1" max="1" width="46.625" customWidth="1"/>
    <col min="2" max="2" width="53.625" customWidth="1"/>
  </cols>
  <sheetData>
    <row r="1" spans="1:2" ht="33" customHeight="1">
      <c r="A1" s="5" t="s">
        <v>0</v>
      </c>
      <c r="B1" s="13" t="s">
        <v>1</v>
      </c>
    </row>
    <row r="2" spans="1:2" ht="33" customHeight="1">
      <c r="A2" s="2" t="s">
        <v>2</v>
      </c>
      <c r="B2" s="14" t="s">
        <v>3</v>
      </c>
    </row>
    <row r="3" spans="1:2" ht="33" customHeight="1">
      <c r="A3" s="5" t="s">
        <v>4</v>
      </c>
      <c r="B3" s="13" t="s">
        <v>5</v>
      </c>
    </row>
    <row r="4" spans="1:2" ht="33" customHeight="1">
      <c r="A4" s="2" t="s">
        <v>6</v>
      </c>
      <c r="B4" s="14" t="s">
        <v>7</v>
      </c>
    </row>
    <row r="5" spans="1:2" ht="33" customHeight="1">
      <c r="A5" s="5" t="s">
        <v>8</v>
      </c>
      <c r="B5" s="13" t="s">
        <v>9</v>
      </c>
    </row>
    <row r="6" spans="1:2" ht="33" customHeight="1">
      <c r="A6" s="2" t="s">
        <v>10</v>
      </c>
      <c r="B6" s="14" t="s">
        <v>11</v>
      </c>
    </row>
    <row r="7" spans="1:2" ht="33" customHeight="1">
      <c r="A7" s="5" t="s">
        <v>12</v>
      </c>
      <c r="B7" s="13" t="s">
        <v>13</v>
      </c>
    </row>
    <row r="8" spans="1:2" ht="33" customHeight="1">
      <c r="A8" s="3" t="s">
        <v>14</v>
      </c>
      <c r="B8" s="14" t="s">
        <v>15</v>
      </c>
    </row>
    <row r="9" spans="1:2" ht="33" customHeight="1">
      <c r="A9" s="5" t="s">
        <v>16</v>
      </c>
      <c r="B9" s="13" t="s">
        <v>17</v>
      </c>
    </row>
    <row r="10" spans="1:2" ht="33" customHeight="1">
      <c r="A10" s="2" t="s">
        <v>18</v>
      </c>
      <c r="B10" s="14" t="s">
        <v>19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109" workbookViewId="0">
      <selection activeCell="M114" sqref="M114"/>
    </sheetView>
  </sheetViews>
  <sheetFormatPr defaultColWidth="8.875" defaultRowHeight="15.9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9" width="7.1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9.95" thickTop="1" thickBot="1">
      <c r="A1" s="20" t="s">
        <v>20</v>
      </c>
      <c r="B1" s="20" t="s">
        <v>21</v>
      </c>
      <c r="C1" s="20" t="s">
        <v>22</v>
      </c>
      <c r="D1" s="20" t="s">
        <v>23</v>
      </c>
      <c r="E1" s="21" t="s">
        <v>24</v>
      </c>
      <c r="F1" s="21" t="s">
        <v>25</v>
      </c>
      <c r="G1" s="21" t="s">
        <v>26</v>
      </c>
      <c r="H1" s="21" t="s">
        <v>27</v>
      </c>
      <c r="I1" s="21" t="s">
        <v>28</v>
      </c>
      <c r="J1" s="21" t="s">
        <v>29</v>
      </c>
      <c r="K1" s="21" t="s">
        <v>30</v>
      </c>
      <c r="L1" s="21" t="s">
        <v>31</v>
      </c>
      <c r="M1" s="21" t="s">
        <v>32</v>
      </c>
      <c r="N1" s="21" t="s">
        <v>33</v>
      </c>
      <c r="O1" s="21" t="s">
        <v>34</v>
      </c>
      <c r="P1" s="21" t="s">
        <v>35</v>
      </c>
      <c r="Q1" s="22" t="s">
        <v>36</v>
      </c>
      <c r="R1" s="23" t="s">
        <v>37</v>
      </c>
    </row>
    <row r="2" spans="1:18" ht="17.100000000000001" thickBot="1">
      <c r="A2" s="16"/>
      <c r="B2" s="18"/>
      <c r="C2" s="24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0</v>
      </c>
      <c r="R2" s="25"/>
    </row>
    <row r="3" spans="1:18" ht="35.1" thickBot="1">
      <c r="A3" s="16" t="s">
        <v>38</v>
      </c>
      <c r="B3" s="18" t="s">
        <v>39</v>
      </c>
      <c r="C3" s="24" t="s">
        <v>40</v>
      </c>
      <c r="D3" s="16" t="s">
        <v>41</v>
      </c>
      <c r="E3" s="15">
        <v>1</v>
      </c>
      <c r="F3" s="15"/>
      <c r="G3" s="15">
        <v>1</v>
      </c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2</v>
      </c>
      <c r="R3" s="25"/>
    </row>
    <row r="4" spans="1:18" ht="18" thickBot="1">
      <c r="A4" s="16" t="s">
        <v>42</v>
      </c>
      <c r="B4" s="18" t="s">
        <v>39</v>
      </c>
      <c r="C4" s="24" t="s">
        <v>43</v>
      </c>
      <c r="D4" s="16"/>
      <c r="E4" s="15">
        <v>1</v>
      </c>
      <c r="F4" s="15">
        <v>1</v>
      </c>
      <c r="G4" s="15">
        <v>1</v>
      </c>
      <c r="H4" s="15">
        <v>1</v>
      </c>
      <c r="I4" s="15">
        <v>1</v>
      </c>
      <c r="J4" s="15">
        <v>1</v>
      </c>
      <c r="K4" s="15">
        <v>1</v>
      </c>
      <c r="L4" s="15"/>
      <c r="M4" s="15">
        <v>1</v>
      </c>
      <c r="N4" s="15">
        <v>1</v>
      </c>
      <c r="O4" s="15"/>
      <c r="P4" s="15"/>
      <c r="Q4" s="4">
        <f t="shared" ref="Q4:Q67" si="0">SUM(E4:P4)</f>
        <v>9</v>
      </c>
      <c r="R4" s="25"/>
    </row>
    <row r="5" spans="1:18" ht="86.1" thickBot="1">
      <c r="A5" s="16" t="s">
        <v>44</v>
      </c>
      <c r="B5" s="18" t="s">
        <v>39</v>
      </c>
      <c r="C5" s="24" t="s">
        <v>45</v>
      </c>
      <c r="D5" s="16" t="s">
        <v>46</v>
      </c>
      <c r="E5" s="15">
        <v>1</v>
      </c>
      <c r="F5" s="15">
        <v>1</v>
      </c>
      <c r="G5" s="15">
        <v>1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>
        <v>1</v>
      </c>
      <c r="O5" s="15"/>
      <c r="P5" s="15"/>
      <c r="Q5" s="4">
        <f t="shared" si="0"/>
        <v>10</v>
      </c>
      <c r="R5" s="25" t="s">
        <v>47</v>
      </c>
    </row>
    <row r="6" spans="1:18" ht="35.1" thickBot="1">
      <c r="A6" s="16" t="s">
        <v>48</v>
      </c>
      <c r="B6" s="18" t="s">
        <v>49</v>
      </c>
      <c r="C6" s="24" t="s">
        <v>50</v>
      </c>
      <c r="D6" s="16" t="s">
        <v>51</v>
      </c>
      <c r="E6" s="15"/>
      <c r="F6" s="15">
        <v>1</v>
      </c>
      <c r="G6" s="15">
        <v>1</v>
      </c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2</v>
      </c>
      <c r="R6" s="25"/>
    </row>
    <row r="7" spans="1:18" ht="18" thickBot="1">
      <c r="A7" s="16" t="s">
        <v>52</v>
      </c>
      <c r="B7" s="18" t="s">
        <v>49</v>
      </c>
      <c r="C7" s="24" t="s">
        <v>53</v>
      </c>
      <c r="D7" s="16"/>
      <c r="E7" s="15">
        <v>1</v>
      </c>
      <c r="F7" s="15">
        <v>1</v>
      </c>
      <c r="G7" s="15">
        <v>1</v>
      </c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>
        <v>1</v>
      </c>
      <c r="N7" s="15">
        <v>1</v>
      </c>
      <c r="O7" s="15"/>
      <c r="P7" s="15"/>
      <c r="Q7" s="4">
        <f t="shared" si="0"/>
        <v>10</v>
      </c>
      <c r="R7" s="25"/>
    </row>
    <row r="8" spans="1:18" ht="86.1" thickBot="1">
      <c r="A8" s="16" t="s">
        <v>54</v>
      </c>
      <c r="B8" s="18" t="s">
        <v>39</v>
      </c>
      <c r="C8" s="24" t="s">
        <v>55</v>
      </c>
      <c r="D8" s="16" t="s">
        <v>56</v>
      </c>
      <c r="E8" s="15">
        <v>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1</v>
      </c>
      <c r="R8" s="25" t="s">
        <v>47</v>
      </c>
    </row>
    <row r="9" spans="1:18" ht="18" thickBot="1">
      <c r="A9" s="16" t="s">
        <v>57</v>
      </c>
      <c r="B9" s="18" t="s">
        <v>39</v>
      </c>
      <c r="C9" s="24" t="s">
        <v>43</v>
      </c>
      <c r="D9" s="16"/>
      <c r="E9" s="15"/>
      <c r="F9" s="15"/>
      <c r="G9" s="15"/>
      <c r="H9" s="15">
        <v>1</v>
      </c>
      <c r="I9" s="15"/>
      <c r="J9" s="15"/>
      <c r="K9" s="15"/>
      <c r="L9" s="15"/>
      <c r="M9" s="15"/>
      <c r="N9" s="15"/>
      <c r="O9" s="15"/>
      <c r="P9" s="15"/>
      <c r="Q9" s="4">
        <f t="shared" si="0"/>
        <v>1</v>
      </c>
      <c r="R9" s="25"/>
    </row>
    <row r="10" spans="1:18" ht="35.1" thickBot="1">
      <c r="A10" s="16" t="s">
        <v>58</v>
      </c>
      <c r="B10" s="18" t="s">
        <v>59</v>
      </c>
      <c r="C10" s="24" t="s">
        <v>60</v>
      </c>
      <c r="D10" s="16" t="s">
        <v>61</v>
      </c>
      <c r="E10" s="15">
        <v>1</v>
      </c>
      <c r="F10" s="15">
        <v>1</v>
      </c>
      <c r="G10" s="15">
        <v>1</v>
      </c>
      <c r="H10" s="15">
        <v>1</v>
      </c>
      <c r="I10" s="15">
        <v>1</v>
      </c>
      <c r="J10" s="15">
        <v>1</v>
      </c>
      <c r="K10" s="15">
        <v>1</v>
      </c>
      <c r="L10" s="15">
        <v>1</v>
      </c>
      <c r="M10" s="15">
        <v>1</v>
      </c>
      <c r="N10" s="15"/>
      <c r="O10" s="15"/>
      <c r="P10" s="15"/>
      <c r="Q10" s="4">
        <f t="shared" si="0"/>
        <v>9</v>
      </c>
      <c r="R10" s="25"/>
    </row>
    <row r="11" spans="1:18" ht="86.1" thickBot="1">
      <c r="A11" s="16" t="s">
        <v>62</v>
      </c>
      <c r="B11" s="18" t="s">
        <v>63</v>
      </c>
      <c r="C11" s="24" t="s">
        <v>64</v>
      </c>
      <c r="D11" s="16"/>
      <c r="E11" s="15">
        <v>4</v>
      </c>
      <c r="F11" s="15">
        <v>1</v>
      </c>
      <c r="G11" s="15">
        <v>1</v>
      </c>
      <c r="H11" s="15">
        <v>1</v>
      </c>
      <c r="I11" s="15"/>
      <c r="J11" s="15"/>
      <c r="K11" s="15">
        <v>1</v>
      </c>
      <c r="L11" s="15">
        <v>1</v>
      </c>
      <c r="M11" s="15">
        <v>1</v>
      </c>
      <c r="N11" s="15">
        <v>1</v>
      </c>
      <c r="O11" s="15"/>
      <c r="P11" s="15"/>
      <c r="Q11" s="4">
        <f t="shared" si="0"/>
        <v>11</v>
      </c>
      <c r="R11" s="25" t="s">
        <v>47</v>
      </c>
    </row>
    <row r="12" spans="1:18" ht="18" thickBot="1">
      <c r="A12" s="16" t="s">
        <v>65</v>
      </c>
      <c r="B12" s="18" t="s">
        <v>49</v>
      </c>
      <c r="C12" s="24" t="s">
        <v>66</v>
      </c>
      <c r="D12" s="16" t="s">
        <v>56</v>
      </c>
      <c r="E12" s="15"/>
      <c r="F12" s="15">
        <v>1</v>
      </c>
      <c r="G12" s="15">
        <v>1</v>
      </c>
      <c r="H12" s="15">
        <v>1</v>
      </c>
      <c r="I12" s="15">
        <v>1</v>
      </c>
      <c r="J12" s="15"/>
      <c r="K12" s="15"/>
      <c r="L12" s="15"/>
      <c r="M12" s="15"/>
      <c r="N12" s="15"/>
      <c r="O12" s="15"/>
      <c r="P12" s="15"/>
      <c r="Q12" s="4">
        <f t="shared" si="0"/>
        <v>4</v>
      </c>
      <c r="R12" s="25"/>
    </row>
    <row r="13" spans="1:18" ht="86.1" thickBot="1">
      <c r="A13" s="16" t="s">
        <v>67</v>
      </c>
      <c r="B13" s="18" t="s">
        <v>59</v>
      </c>
      <c r="C13" s="24" t="s">
        <v>45</v>
      </c>
      <c r="D13" s="16" t="s">
        <v>68</v>
      </c>
      <c r="E13" s="15"/>
      <c r="F13" s="15"/>
      <c r="G13" s="15">
        <v>1</v>
      </c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1</v>
      </c>
      <c r="R13" s="25" t="s">
        <v>47</v>
      </c>
    </row>
    <row r="14" spans="1:18" ht="35.1" thickBot="1">
      <c r="A14" s="16" t="s">
        <v>69</v>
      </c>
      <c r="B14" s="18" t="s">
        <v>59</v>
      </c>
      <c r="C14" s="24" t="s">
        <v>70</v>
      </c>
      <c r="D14" s="16" t="s">
        <v>71</v>
      </c>
      <c r="E14" s="15"/>
      <c r="F14" s="15"/>
      <c r="G14" s="15">
        <v>1</v>
      </c>
      <c r="H14" s="15">
        <v>1</v>
      </c>
      <c r="I14" s="15"/>
      <c r="J14" s="15"/>
      <c r="K14" s="15"/>
      <c r="L14" s="15"/>
      <c r="M14" s="15"/>
      <c r="N14" s="15"/>
      <c r="O14" s="15"/>
      <c r="P14" s="15"/>
      <c r="Q14" s="4">
        <f t="shared" si="0"/>
        <v>2</v>
      </c>
      <c r="R14" s="25"/>
    </row>
    <row r="15" spans="1:18" ht="69" thickBot="1">
      <c r="A15" s="16" t="s">
        <v>72</v>
      </c>
      <c r="B15" s="18" t="s">
        <v>59</v>
      </c>
      <c r="C15" s="24" t="s">
        <v>73</v>
      </c>
      <c r="D15" s="16" t="s">
        <v>74</v>
      </c>
      <c r="E15" s="15"/>
      <c r="F15" s="15">
        <v>1</v>
      </c>
      <c r="G15" s="15">
        <v>1</v>
      </c>
      <c r="H15" s="15">
        <v>1</v>
      </c>
      <c r="I15" s="15"/>
      <c r="J15" s="15"/>
      <c r="K15" s="15"/>
      <c r="L15" s="15"/>
      <c r="M15" s="15"/>
      <c r="N15" s="15"/>
      <c r="O15" s="15"/>
      <c r="P15" s="15"/>
      <c r="Q15" s="4">
        <f t="shared" si="0"/>
        <v>3</v>
      </c>
      <c r="R15" s="25"/>
    </row>
    <row r="16" spans="1:18" ht="18" thickBot="1">
      <c r="A16" s="16" t="s">
        <v>75</v>
      </c>
      <c r="B16" s="18">
        <v>44835</v>
      </c>
      <c r="C16" s="24" t="s">
        <v>53</v>
      </c>
      <c r="D16" s="16"/>
      <c r="E16" s="15">
        <v>2</v>
      </c>
      <c r="F16" s="15">
        <v>2</v>
      </c>
      <c r="G16" s="15">
        <v>1</v>
      </c>
      <c r="H16" s="15">
        <v>1</v>
      </c>
      <c r="I16" s="15"/>
      <c r="J16" s="15"/>
      <c r="K16" s="15">
        <v>1</v>
      </c>
      <c r="L16" s="15"/>
      <c r="M16" s="15"/>
      <c r="N16" s="15"/>
      <c r="O16" s="15"/>
      <c r="P16" s="15"/>
      <c r="Q16" s="4">
        <f t="shared" si="0"/>
        <v>7</v>
      </c>
      <c r="R16" s="25"/>
    </row>
    <row r="17" spans="1:18" ht="86.1" thickBot="1">
      <c r="A17" s="16" t="s">
        <v>76</v>
      </c>
      <c r="B17" s="18" t="s">
        <v>63</v>
      </c>
      <c r="C17" s="24" t="s">
        <v>77</v>
      </c>
      <c r="D17" s="16" t="s">
        <v>78</v>
      </c>
      <c r="E17" s="15"/>
      <c r="F17" s="15">
        <v>1</v>
      </c>
      <c r="G17" s="15">
        <v>1</v>
      </c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2</v>
      </c>
      <c r="R17" s="25" t="s">
        <v>47</v>
      </c>
    </row>
    <row r="18" spans="1:18" ht="86.1" thickBot="1">
      <c r="A18" s="16" t="s">
        <v>79</v>
      </c>
      <c r="B18" s="18" t="s">
        <v>63</v>
      </c>
      <c r="C18" s="24" t="s">
        <v>40</v>
      </c>
      <c r="D18" s="16" t="s">
        <v>80</v>
      </c>
      <c r="E18" s="15"/>
      <c r="F18" s="15">
        <v>1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1</v>
      </c>
      <c r="R18" s="25" t="s">
        <v>47</v>
      </c>
    </row>
    <row r="19" spans="1:18" ht="86.1" thickBot="1">
      <c r="A19" s="16" t="s">
        <v>81</v>
      </c>
      <c r="B19" s="18" t="s">
        <v>63</v>
      </c>
      <c r="C19" s="24" t="s">
        <v>82</v>
      </c>
      <c r="D19" s="16" t="s">
        <v>83</v>
      </c>
      <c r="E19" s="15">
        <v>1</v>
      </c>
      <c r="F19" s="15">
        <v>1</v>
      </c>
      <c r="G19" s="15"/>
      <c r="H19" s="15">
        <v>1</v>
      </c>
      <c r="I19" s="15"/>
      <c r="J19" s="15">
        <v>1</v>
      </c>
      <c r="K19" s="15">
        <v>1</v>
      </c>
      <c r="L19" s="15"/>
      <c r="M19" s="15"/>
      <c r="N19" s="15"/>
      <c r="O19" s="15"/>
      <c r="P19" s="15"/>
      <c r="Q19" s="4">
        <f t="shared" si="0"/>
        <v>5</v>
      </c>
      <c r="R19" s="25" t="s">
        <v>84</v>
      </c>
    </row>
    <row r="20" spans="1:18" ht="86.1" thickBot="1">
      <c r="A20" s="16" t="s">
        <v>85</v>
      </c>
      <c r="B20" s="18" t="s">
        <v>63</v>
      </c>
      <c r="C20" s="24" t="s">
        <v>77</v>
      </c>
      <c r="D20" s="16" t="s">
        <v>86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 t="s">
        <v>47</v>
      </c>
    </row>
    <row r="21" spans="1:18" ht="18" thickBot="1">
      <c r="A21" s="16" t="s">
        <v>87</v>
      </c>
      <c r="B21" s="18" t="s">
        <v>49</v>
      </c>
      <c r="C21" s="24" t="s">
        <v>50</v>
      </c>
      <c r="D21" s="16" t="s">
        <v>88</v>
      </c>
      <c r="E21" s="15">
        <v>1</v>
      </c>
      <c r="F21" s="15">
        <v>1</v>
      </c>
      <c r="G21" s="15">
        <v>1</v>
      </c>
      <c r="H21" s="15">
        <v>1</v>
      </c>
      <c r="I21" s="15"/>
      <c r="J21" s="15">
        <v>1</v>
      </c>
      <c r="K21" s="15">
        <v>1</v>
      </c>
      <c r="L21" s="15"/>
      <c r="M21" s="15"/>
      <c r="N21" s="15"/>
      <c r="O21" s="15"/>
      <c r="P21" s="15"/>
      <c r="Q21" s="4">
        <f>SUM(E21:P21)</f>
        <v>6</v>
      </c>
      <c r="R21" s="25"/>
    </row>
    <row r="22" spans="1:18" ht="35.1" thickBot="1">
      <c r="A22" s="16" t="s">
        <v>89</v>
      </c>
      <c r="B22" s="18" t="s">
        <v>49</v>
      </c>
      <c r="C22" s="24" t="s">
        <v>90</v>
      </c>
      <c r="D22" s="16" t="s">
        <v>91</v>
      </c>
      <c r="E22" s="15">
        <v>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1</v>
      </c>
      <c r="R22" s="25" t="s">
        <v>92</v>
      </c>
    </row>
    <row r="23" spans="1:18" ht="86.1" thickBot="1">
      <c r="A23" s="16" t="s">
        <v>93</v>
      </c>
      <c r="B23" s="18" t="s">
        <v>39</v>
      </c>
      <c r="C23" s="24" t="s">
        <v>77</v>
      </c>
      <c r="D23" s="16" t="s">
        <v>86</v>
      </c>
      <c r="E23" s="15">
        <v>1</v>
      </c>
      <c r="F23" s="15">
        <v>1</v>
      </c>
      <c r="G23" s="15">
        <v>1</v>
      </c>
      <c r="H23" s="15">
        <v>1</v>
      </c>
      <c r="I23" s="15"/>
      <c r="J23" s="15">
        <v>1</v>
      </c>
      <c r="K23" s="15"/>
      <c r="L23" s="15"/>
      <c r="M23" s="15"/>
      <c r="N23" s="15"/>
      <c r="O23" s="15"/>
      <c r="P23" s="15"/>
      <c r="Q23" s="4">
        <f t="shared" si="0"/>
        <v>5</v>
      </c>
      <c r="R23" s="25" t="s">
        <v>47</v>
      </c>
    </row>
    <row r="24" spans="1:18" ht="69" thickBot="1">
      <c r="A24" s="16" t="s">
        <v>94</v>
      </c>
      <c r="B24" s="18" t="s">
        <v>39</v>
      </c>
      <c r="C24" s="24" t="s">
        <v>95</v>
      </c>
      <c r="D24" s="16" t="s">
        <v>96</v>
      </c>
      <c r="E24" s="15">
        <v>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1</v>
      </c>
      <c r="R24" s="25" t="s">
        <v>97</v>
      </c>
    </row>
    <row r="25" spans="1:18" ht="51.95" thickBot="1">
      <c r="A25" s="16" t="s">
        <v>98</v>
      </c>
      <c r="B25" s="18" t="s">
        <v>59</v>
      </c>
      <c r="C25" s="24" t="s">
        <v>66</v>
      </c>
      <c r="D25" s="16" t="s">
        <v>99</v>
      </c>
      <c r="E25" s="15">
        <v>1</v>
      </c>
      <c r="F25" s="15">
        <v>2</v>
      </c>
      <c r="G25" s="15">
        <v>1</v>
      </c>
      <c r="H25" s="15">
        <v>1</v>
      </c>
      <c r="I25" s="15">
        <v>1</v>
      </c>
      <c r="J25" s="15">
        <v>1</v>
      </c>
      <c r="K25" s="15">
        <v>1</v>
      </c>
      <c r="L25" s="15">
        <v>1</v>
      </c>
      <c r="M25" s="15"/>
      <c r="N25" s="15"/>
      <c r="O25" s="15"/>
      <c r="P25" s="15"/>
      <c r="Q25" s="4">
        <f t="shared" si="0"/>
        <v>9</v>
      </c>
      <c r="R25" s="25" t="s">
        <v>100</v>
      </c>
    </row>
    <row r="26" spans="1:18" ht="51.95" thickBot="1">
      <c r="A26" s="16" t="s">
        <v>101</v>
      </c>
      <c r="B26" s="18" t="s">
        <v>59</v>
      </c>
      <c r="C26" s="24" t="s">
        <v>102</v>
      </c>
      <c r="D26" s="16" t="s">
        <v>103</v>
      </c>
      <c r="E26" s="15">
        <v>2</v>
      </c>
      <c r="F26" s="15">
        <v>1</v>
      </c>
      <c r="G26" s="15">
        <v>1</v>
      </c>
      <c r="H26" s="15">
        <v>1</v>
      </c>
      <c r="I26" s="15"/>
      <c r="J26" s="15"/>
      <c r="K26" s="15"/>
      <c r="L26" s="15"/>
      <c r="M26" s="15"/>
      <c r="N26" s="15"/>
      <c r="O26" s="15"/>
      <c r="P26" s="15"/>
      <c r="Q26" s="4">
        <f t="shared" si="0"/>
        <v>5</v>
      </c>
      <c r="R26" s="25" t="s">
        <v>100</v>
      </c>
    </row>
    <row r="27" spans="1:18" ht="51.95" thickBot="1">
      <c r="A27" s="16" t="s">
        <v>104</v>
      </c>
      <c r="B27" s="18" t="s">
        <v>59</v>
      </c>
      <c r="C27" s="24" t="s">
        <v>73</v>
      </c>
      <c r="D27" s="16" t="s">
        <v>103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 t="s">
        <v>100</v>
      </c>
    </row>
    <row r="28" spans="1:18" ht="18" thickBot="1">
      <c r="A28" s="16" t="s">
        <v>105</v>
      </c>
      <c r="B28" s="18" t="s">
        <v>59</v>
      </c>
      <c r="C28" s="24" t="s">
        <v>106</v>
      </c>
      <c r="D28" s="16" t="s">
        <v>103</v>
      </c>
      <c r="E28" s="15">
        <v>1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1</v>
      </c>
      <c r="R28" s="25"/>
    </row>
    <row r="29" spans="1:18" ht="35.1" thickBot="1">
      <c r="A29" s="16" t="s">
        <v>107</v>
      </c>
      <c r="B29" s="18" t="s">
        <v>108</v>
      </c>
      <c r="C29" s="24" t="s">
        <v>40</v>
      </c>
      <c r="D29" s="16" t="s">
        <v>109</v>
      </c>
      <c r="E29" s="15">
        <v>4</v>
      </c>
      <c r="F29" s="15">
        <v>3</v>
      </c>
      <c r="G29" s="15">
        <v>1</v>
      </c>
      <c r="H29" s="15">
        <v>1</v>
      </c>
      <c r="I29" s="15">
        <v>1</v>
      </c>
      <c r="J29" s="15">
        <v>1</v>
      </c>
      <c r="K29" s="15">
        <v>1</v>
      </c>
      <c r="L29" s="15">
        <v>1</v>
      </c>
      <c r="M29" s="15"/>
      <c r="N29" s="15"/>
      <c r="O29" s="15"/>
      <c r="P29" s="15"/>
      <c r="Q29" s="4">
        <f t="shared" si="0"/>
        <v>13</v>
      </c>
      <c r="R29" s="25"/>
    </row>
    <row r="30" spans="1:18" ht="69" thickBot="1">
      <c r="A30" s="16" t="s">
        <v>110</v>
      </c>
      <c r="B30" s="18" t="s">
        <v>108</v>
      </c>
      <c r="C30" s="24" t="s">
        <v>111</v>
      </c>
      <c r="D30" s="16" t="s">
        <v>112</v>
      </c>
      <c r="E30" s="15">
        <v>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1</v>
      </c>
      <c r="R30" s="25" t="s">
        <v>97</v>
      </c>
    </row>
    <row r="31" spans="1:18" ht="35.1" thickBot="1">
      <c r="A31" s="16" t="s">
        <v>113</v>
      </c>
      <c r="B31" s="18" t="s">
        <v>114</v>
      </c>
      <c r="C31" s="24" t="s">
        <v>115</v>
      </c>
      <c r="D31" s="16" t="s">
        <v>116</v>
      </c>
      <c r="E31" s="15">
        <v>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1</v>
      </c>
      <c r="R31" s="25"/>
    </row>
    <row r="32" spans="1:18" ht="35.1" thickBot="1">
      <c r="A32" s="16" t="s">
        <v>117</v>
      </c>
      <c r="B32" s="18">
        <v>45474</v>
      </c>
      <c r="C32" s="24" t="s">
        <v>95</v>
      </c>
      <c r="D32" s="16" t="s">
        <v>118</v>
      </c>
      <c r="E32" s="15">
        <v>1</v>
      </c>
      <c r="F32" s="15">
        <v>1</v>
      </c>
      <c r="G32" s="15">
        <v>1</v>
      </c>
      <c r="H32" s="15"/>
      <c r="I32" s="15"/>
      <c r="J32" s="15"/>
      <c r="K32" s="15">
        <v>1</v>
      </c>
      <c r="L32" s="15"/>
      <c r="M32" s="15"/>
      <c r="N32" s="15"/>
      <c r="O32" s="15"/>
      <c r="P32" s="15"/>
      <c r="Q32" s="4">
        <f t="shared" si="0"/>
        <v>4</v>
      </c>
      <c r="R32" s="25"/>
    </row>
    <row r="33" spans="1:18" ht="35.1" thickBot="1">
      <c r="A33" s="16" t="s">
        <v>119</v>
      </c>
      <c r="B33" s="18">
        <v>45413</v>
      </c>
      <c r="C33" s="24" t="s">
        <v>95</v>
      </c>
      <c r="D33" s="16" t="s">
        <v>91</v>
      </c>
      <c r="E33" s="15">
        <v>2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2</v>
      </c>
      <c r="R33" s="25"/>
    </row>
    <row r="34" spans="1:18" ht="35.1" thickBot="1">
      <c r="A34" s="16" t="s">
        <v>120</v>
      </c>
      <c r="B34" s="18">
        <v>45474</v>
      </c>
      <c r="C34" s="24" t="s">
        <v>95</v>
      </c>
      <c r="D34" s="16" t="s">
        <v>91</v>
      </c>
      <c r="E34" s="15">
        <v>1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1</v>
      </c>
      <c r="R34" s="25"/>
    </row>
    <row r="35" spans="1:18" ht="18" thickBot="1">
      <c r="A35" s="16" t="s">
        <v>121</v>
      </c>
      <c r="B35" s="18">
        <v>45474</v>
      </c>
      <c r="C35" s="24" t="s">
        <v>122</v>
      </c>
      <c r="D35" s="16" t="s">
        <v>123</v>
      </c>
      <c r="E35" s="15">
        <v>1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1</v>
      </c>
      <c r="R35" s="25"/>
    </row>
    <row r="36" spans="1:18" ht="18" thickBot="1">
      <c r="A36" s="16" t="s">
        <v>124</v>
      </c>
      <c r="B36" s="18">
        <v>45474</v>
      </c>
      <c r="C36" s="24" t="s">
        <v>125</v>
      </c>
      <c r="D36" s="16"/>
      <c r="E36" s="15">
        <v>3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3</v>
      </c>
      <c r="R36" s="25"/>
    </row>
    <row r="37" spans="1:18" ht="18" thickBot="1">
      <c r="A37" s="16" t="s">
        <v>126</v>
      </c>
      <c r="B37" s="18">
        <v>45474</v>
      </c>
      <c r="C37" s="24" t="s">
        <v>122</v>
      </c>
      <c r="D37" s="16" t="s">
        <v>127</v>
      </c>
      <c r="E37" s="15">
        <v>1</v>
      </c>
      <c r="F37" s="15">
        <v>1</v>
      </c>
      <c r="G37" s="15">
        <v>1</v>
      </c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/>
      <c r="N37" s="15"/>
      <c r="O37" s="15"/>
      <c r="P37" s="15"/>
      <c r="Q37" s="4">
        <f t="shared" si="0"/>
        <v>8</v>
      </c>
      <c r="R37" s="25"/>
    </row>
    <row r="38" spans="1:18" ht="69" thickBot="1">
      <c r="A38" s="16" t="s">
        <v>128</v>
      </c>
      <c r="B38" s="18" t="s">
        <v>129</v>
      </c>
      <c r="C38" s="24" t="s">
        <v>61</v>
      </c>
      <c r="D38" s="16" t="s">
        <v>130</v>
      </c>
      <c r="E38" s="15"/>
      <c r="F38" s="15">
        <v>1</v>
      </c>
      <c r="G38" s="15">
        <v>1</v>
      </c>
      <c r="H38" s="15">
        <v>1</v>
      </c>
      <c r="I38" s="15"/>
      <c r="J38" s="15"/>
      <c r="K38" s="15"/>
      <c r="L38" s="15"/>
      <c r="M38" s="15"/>
      <c r="N38" s="15"/>
      <c r="O38" s="15"/>
      <c r="P38" s="15"/>
      <c r="Q38" s="4">
        <f t="shared" si="0"/>
        <v>3</v>
      </c>
      <c r="R38" s="25" t="s">
        <v>131</v>
      </c>
    </row>
    <row r="39" spans="1:18" ht="69" thickBot="1">
      <c r="A39" s="16" t="s">
        <v>132</v>
      </c>
      <c r="B39" s="18" t="s">
        <v>133</v>
      </c>
      <c r="C39" s="24" t="s">
        <v>134</v>
      </c>
      <c r="D39" s="16" t="s">
        <v>135</v>
      </c>
      <c r="E39" s="15">
        <v>1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1</v>
      </c>
      <c r="R39" s="25" t="s">
        <v>131</v>
      </c>
    </row>
    <row r="40" spans="1:18" ht="69" thickBot="1">
      <c r="A40" s="16" t="s">
        <v>136</v>
      </c>
      <c r="B40" s="18" t="s">
        <v>133</v>
      </c>
      <c r="C40" s="24" t="s">
        <v>134</v>
      </c>
      <c r="D40" s="16" t="s">
        <v>137</v>
      </c>
      <c r="E40" s="15">
        <v>1</v>
      </c>
      <c r="F40" s="15">
        <v>1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2</v>
      </c>
      <c r="R40" s="25" t="s">
        <v>131</v>
      </c>
    </row>
    <row r="41" spans="1:18" ht="69" thickBot="1">
      <c r="A41" s="16" t="s">
        <v>138</v>
      </c>
      <c r="B41" s="18" t="s">
        <v>133</v>
      </c>
      <c r="C41" s="24" t="s">
        <v>139</v>
      </c>
      <c r="D41" s="16" t="s">
        <v>140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 t="s">
        <v>131</v>
      </c>
    </row>
    <row r="42" spans="1:18" ht="86.1" thickBot="1">
      <c r="A42" s="16" t="s">
        <v>141</v>
      </c>
      <c r="B42" s="18" t="s">
        <v>133</v>
      </c>
      <c r="C42" s="24" t="s">
        <v>139</v>
      </c>
      <c r="D42" s="16" t="s">
        <v>142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 t="s">
        <v>143</v>
      </c>
    </row>
    <row r="43" spans="1:18" ht="18" thickBot="1">
      <c r="A43" s="16" t="s">
        <v>144</v>
      </c>
      <c r="B43" s="18" t="s">
        <v>133</v>
      </c>
      <c r="C43" s="24" t="s">
        <v>66</v>
      </c>
      <c r="D43" s="16" t="s">
        <v>145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8" thickBot="1">
      <c r="A44" s="16" t="s">
        <v>146</v>
      </c>
      <c r="B44" s="18" t="s">
        <v>133</v>
      </c>
      <c r="C44" s="24" t="s">
        <v>53</v>
      </c>
      <c r="D44" s="16" t="s">
        <v>86</v>
      </c>
      <c r="E44" s="15">
        <v>1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1</v>
      </c>
      <c r="R44" s="25"/>
    </row>
    <row r="45" spans="1:18" ht="18" thickBot="1">
      <c r="A45" s="16" t="s">
        <v>147</v>
      </c>
      <c r="B45" s="18" t="s">
        <v>148</v>
      </c>
      <c r="C45" s="24" t="s">
        <v>53</v>
      </c>
      <c r="D45" s="16" t="s">
        <v>86</v>
      </c>
      <c r="E45" s="15">
        <v>1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1</v>
      </c>
      <c r="R45" s="25"/>
    </row>
    <row r="46" spans="1:18" ht="18" thickBot="1">
      <c r="A46" s="16" t="s">
        <v>149</v>
      </c>
      <c r="B46" s="18" t="s">
        <v>150</v>
      </c>
      <c r="C46" s="24" t="s">
        <v>53</v>
      </c>
      <c r="D46" s="16" t="s">
        <v>86</v>
      </c>
      <c r="E46" s="15">
        <v>1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1</v>
      </c>
      <c r="R46" s="25"/>
    </row>
    <row r="47" spans="1:18" ht="35.1" thickBot="1">
      <c r="A47" s="16" t="s">
        <v>151</v>
      </c>
      <c r="B47" s="18" t="s">
        <v>152</v>
      </c>
      <c r="C47" s="24" t="s">
        <v>153</v>
      </c>
      <c r="D47" s="16" t="s">
        <v>154</v>
      </c>
      <c r="E47" s="15">
        <v>1</v>
      </c>
      <c r="F47" s="15">
        <v>1</v>
      </c>
      <c r="G47" s="15">
        <v>1</v>
      </c>
      <c r="H47" s="15">
        <v>1</v>
      </c>
      <c r="I47" s="15">
        <v>1</v>
      </c>
      <c r="J47" s="15">
        <v>1</v>
      </c>
      <c r="K47" s="15">
        <v>1</v>
      </c>
      <c r="L47" s="15">
        <v>1</v>
      </c>
      <c r="M47" s="15">
        <v>1</v>
      </c>
      <c r="N47" s="15"/>
      <c r="O47" s="15"/>
      <c r="P47" s="15"/>
      <c r="Q47" s="4">
        <f t="shared" si="0"/>
        <v>9</v>
      </c>
      <c r="R47" s="25"/>
    </row>
    <row r="48" spans="1:18" ht="35.1" thickBot="1">
      <c r="A48" s="16" t="s">
        <v>155</v>
      </c>
      <c r="B48" s="18" t="s">
        <v>152</v>
      </c>
      <c r="C48" s="24" t="s">
        <v>153</v>
      </c>
      <c r="D48" s="16" t="s">
        <v>156</v>
      </c>
      <c r="E48" s="15"/>
      <c r="F48" s="15">
        <v>1</v>
      </c>
      <c r="G48" s="15"/>
      <c r="H48" s="15"/>
      <c r="I48" s="15"/>
      <c r="J48" s="15"/>
      <c r="K48" s="15">
        <v>1</v>
      </c>
      <c r="L48" s="15">
        <v>1</v>
      </c>
      <c r="M48" s="15"/>
      <c r="N48" s="15"/>
      <c r="O48" s="15"/>
      <c r="P48" s="15"/>
      <c r="Q48" s="4">
        <f t="shared" si="0"/>
        <v>3</v>
      </c>
      <c r="R48" s="25"/>
    </row>
    <row r="49" spans="1:18" ht="35.1" thickBot="1">
      <c r="A49" s="16" t="s">
        <v>157</v>
      </c>
      <c r="B49" s="18" t="s">
        <v>152</v>
      </c>
      <c r="C49" s="24" t="s">
        <v>153</v>
      </c>
      <c r="D49" s="16" t="s">
        <v>154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8" thickBot="1">
      <c r="A50" s="16" t="s">
        <v>158</v>
      </c>
      <c r="B50" s="18" t="s">
        <v>152</v>
      </c>
      <c r="C50" s="24" t="s">
        <v>106</v>
      </c>
      <c r="D50" s="16" t="s">
        <v>159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35.1" thickBot="1">
      <c r="A51" s="16" t="s">
        <v>160</v>
      </c>
      <c r="B51" s="18" t="s">
        <v>150</v>
      </c>
      <c r="C51" s="24" t="s">
        <v>60</v>
      </c>
      <c r="D51" s="16" t="s">
        <v>161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51.95" thickBot="1">
      <c r="A52" s="16" t="s">
        <v>162</v>
      </c>
      <c r="B52" s="18" t="s">
        <v>150</v>
      </c>
      <c r="C52" s="24" t="s">
        <v>163</v>
      </c>
      <c r="D52" s="16" t="s">
        <v>161</v>
      </c>
      <c r="E52" s="15"/>
      <c r="F52" s="15">
        <v>1</v>
      </c>
      <c r="G52" s="15">
        <v>1</v>
      </c>
      <c r="H52" s="15">
        <v>1</v>
      </c>
      <c r="I52" s="15">
        <v>1</v>
      </c>
      <c r="J52" s="15">
        <v>1</v>
      </c>
      <c r="K52" s="15">
        <v>1</v>
      </c>
      <c r="L52" s="15">
        <v>1</v>
      </c>
      <c r="M52" s="15"/>
      <c r="N52" s="15"/>
      <c r="O52" s="15"/>
      <c r="P52" s="15"/>
      <c r="Q52" s="4">
        <f t="shared" si="0"/>
        <v>7</v>
      </c>
      <c r="R52" s="25"/>
    </row>
    <row r="53" spans="1:18" ht="18" thickBot="1">
      <c r="A53" s="16" t="s">
        <v>164</v>
      </c>
      <c r="B53" s="18" t="s">
        <v>152</v>
      </c>
      <c r="C53" s="24" t="s">
        <v>53</v>
      </c>
      <c r="D53" s="16" t="s">
        <v>86</v>
      </c>
      <c r="E53" s="15">
        <v>1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1</v>
      </c>
      <c r="R53" s="25"/>
    </row>
    <row r="54" spans="1:18" ht="35.1" thickBot="1">
      <c r="A54" s="16" t="s">
        <v>165</v>
      </c>
      <c r="B54" s="18" t="s">
        <v>166</v>
      </c>
      <c r="C54" s="24" t="s">
        <v>167</v>
      </c>
      <c r="D54" s="16" t="s">
        <v>168</v>
      </c>
      <c r="E54" s="15">
        <v>1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1</v>
      </c>
      <c r="R54" s="25"/>
    </row>
    <row r="55" spans="1:18" ht="69" thickBot="1">
      <c r="A55" s="16" t="s">
        <v>169</v>
      </c>
      <c r="B55" s="18" t="s">
        <v>152</v>
      </c>
      <c r="C55" s="24" t="s">
        <v>170</v>
      </c>
      <c r="D55" s="16" t="s">
        <v>171</v>
      </c>
      <c r="E55" s="15">
        <v>1</v>
      </c>
      <c r="F55" s="15">
        <v>1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2</v>
      </c>
      <c r="R55" s="25" t="s">
        <v>172</v>
      </c>
    </row>
    <row r="56" spans="1:18" ht="18" thickBot="1">
      <c r="A56" s="16" t="s">
        <v>173</v>
      </c>
      <c r="B56" s="18">
        <v>45100</v>
      </c>
      <c r="C56" s="24" t="s">
        <v>45</v>
      </c>
      <c r="D56" s="16" t="s">
        <v>68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8" thickBot="1">
      <c r="A57" s="16" t="s">
        <v>174</v>
      </c>
      <c r="B57" s="18" t="s">
        <v>166</v>
      </c>
      <c r="C57" s="24" t="s">
        <v>175</v>
      </c>
      <c r="D57" s="16" t="s">
        <v>176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35.1" thickBot="1">
      <c r="A58" s="16" t="s">
        <v>177</v>
      </c>
      <c r="B58" s="18" t="s">
        <v>166</v>
      </c>
      <c r="C58" s="24" t="s">
        <v>90</v>
      </c>
      <c r="D58" s="16" t="s">
        <v>178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35.1" thickBot="1">
      <c r="A59" s="16" t="s">
        <v>179</v>
      </c>
      <c r="B59" s="18"/>
      <c r="C59" s="24"/>
      <c r="D59" s="16" t="s">
        <v>180</v>
      </c>
      <c r="E59" s="15">
        <v>1</v>
      </c>
      <c r="F59" s="15">
        <v>1</v>
      </c>
      <c r="G59" s="15">
        <v>1</v>
      </c>
      <c r="H59" s="15">
        <v>1</v>
      </c>
      <c r="I59" s="15">
        <v>1</v>
      </c>
      <c r="J59" s="15">
        <v>1</v>
      </c>
      <c r="K59" s="15">
        <v>1</v>
      </c>
      <c r="L59" s="15"/>
      <c r="M59" s="15"/>
      <c r="N59" s="15"/>
      <c r="O59" s="15"/>
      <c r="P59" s="15"/>
      <c r="Q59" s="4">
        <f t="shared" si="0"/>
        <v>7</v>
      </c>
      <c r="R59" s="25"/>
    </row>
    <row r="60" spans="1:18" ht="35.1" thickBot="1">
      <c r="A60" s="16" t="s">
        <v>181</v>
      </c>
      <c r="B60" s="18" t="s">
        <v>182</v>
      </c>
      <c r="C60" s="24" t="s">
        <v>90</v>
      </c>
      <c r="D60" s="16" t="s">
        <v>183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8" thickBot="1">
      <c r="A61" s="16" t="s">
        <v>184</v>
      </c>
      <c r="B61" s="18" t="s">
        <v>182</v>
      </c>
      <c r="C61" s="24" t="s">
        <v>122</v>
      </c>
      <c r="D61" s="16" t="s">
        <v>185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35.1" thickBot="1">
      <c r="A62" s="16" t="s">
        <v>13</v>
      </c>
      <c r="B62" s="18" t="s">
        <v>39</v>
      </c>
      <c r="C62" s="24" t="s">
        <v>64</v>
      </c>
      <c r="D62" s="16" t="s">
        <v>186</v>
      </c>
      <c r="E62" s="15">
        <v>1</v>
      </c>
      <c r="F62" s="15">
        <v>1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2</v>
      </c>
      <c r="R62" s="25"/>
    </row>
    <row r="63" spans="1:18" ht="35.1" thickBot="1">
      <c r="A63" s="16" t="s">
        <v>7</v>
      </c>
      <c r="B63" s="18" t="s">
        <v>39</v>
      </c>
      <c r="C63" s="24" t="s">
        <v>64</v>
      </c>
      <c r="D63" s="16" t="s">
        <v>186</v>
      </c>
      <c r="E63" s="15">
        <v>1</v>
      </c>
      <c r="F63" s="15">
        <v>1</v>
      </c>
      <c r="G63" s="15">
        <v>1</v>
      </c>
      <c r="H63" s="15">
        <v>1</v>
      </c>
      <c r="I63" s="15">
        <v>1</v>
      </c>
      <c r="J63" s="15">
        <v>1</v>
      </c>
      <c r="K63" s="15">
        <v>1</v>
      </c>
      <c r="L63" s="15">
        <v>1</v>
      </c>
      <c r="M63" s="15">
        <v>1</v>
      </c>
      <c r="N63" s="15">
        <v>1</v>
      </c>
      <c r="O63" s="15"/>
      <c r="P63" s="15"/>
      <c r="Q63" s="4">
        <f t="shared" si="0"/>
        <v>10</v>
      </c>
      <c r="R63" s="25"/>
    </row>
    <row r="64" spans="1:18" ht="18" thickBot="1">
      <c r="A64" s="16" t="s">
        <v>187</v>
      </c>
      <c r="B64" s="18" t="s">
        <v>129</v>
      </c>
      <c r="C64" s="24" t="s">
        <v>125</v>
      </c>
      <c r="D64" s="16"/>
      <c r="E64" s="15">
        <v>1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1</v>
      </c>
      <c r="R64" s="25"/>
    </row>
    <row r="65" spans="1:18" ht="18" thickBot="1">
      <c r="A65" s="16" t="s">
        <v>188</v>
      </c>
      <c r="B65" s="18">
        <v>45192</v>
      </c>
      <c r="C65" s="24" t="s">
        <v>125</v>
      </c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51.95" thickBot="1">
      <c r="A66" s="16" t="s">
        <v>189</v>
      </c>
      <c r="B66" s="18" t="s">
        <v>182</v>
      </c>
      <c r="C66" s="24" t="s">
        <v>90</v>
      </c>
      <c r="D66" s="16" t="s">
        <v>190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35.1" thickBot="1">
      <c r="A67" s="16" t="s">
        <v>191</v>
      </c>
      <c r="B67" s="18">
        <v>45257</v>
      </c>
      <c r="C67" s="24" t="s">
        <v>64</v>
      </c>
      <c r="D67" s="16" t="s">
        <v>192</v>
      </c>
      <c r="E67" s="15"/>
      <c r="F67" s="15">
        <v>1</v>
      </c>
      <c r="G67" s="15">
        <v>1</v>
      </c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2</v>
      </c>
      <c r="R67" s="25"/>
    </row>
    <row r="68" spans="1:18" ht="18" thickBot="1">
      <c r="A68" s="16" t="s">
        <v>193</v>
      </c>
      <c r="B68" s="18">
        <v>45231</v>
      </c>
      <c r="C68" s="24" t="s">
        <v>53</v>
      </c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51.95" thickBot="1">
      <c r="A69" s="16" t="s">
        <v>194</v>
      </c>
      <c r="B69" s="18">
        <v>45272</v>
      </c>
      <c r="C69" s="24" t="s">
        <v>125</v>
      </c>
      <c r="D69" s="16"/>
      <c r="E69" s="15">
        <v>4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4</v>
      </c>
      <c r="R69" s="25" t="s">
        <v>195</v>
      </c>
    </row>
    <row r="70" spans="1:18" ht="35.1" thickBot="1">
      <c r="A70" s="16" t="s">
        <v>196</v>
      </c>
      <c r="B70" s="18">
        <v>45008</v>
      </c>
      <c r="C70" s="24" t="s">
        <v>60</v>
      </c>
      <c r="D70" s="16" t="s">
        <v>197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8" thickBot="1">
      <c r="A71" s="16" t="s">
        <v>198</v>
      </c>
      <c r="B71" s="18">
        <v>45231</v>
      </c>
      <c r="C71" s="24" t="s">
        <v>61</v>
      </c>
      <c r="D71" s="16" t="s">
        <v>91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86.1" thickBot="1">
      <c r="A72" s="16" t="s">
        <v>199</v>
      </c>
      <c r="B72" s="18">
        <v>45278</v>
      </c>
      <c r="C72" s="24" t="s">
        <v>66</v>
      </c>
      <c r="D72" s="16" t="s">
        <v>200</v>
      </c>
      <c r="E72" s="15">
        <v>1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1</v>
      </c>
      <c r="R72" s="25" t="s">
        <v>201</v>
      </c>
    </row>
    <row r="73" spans="1:18" ht="35.1" thickBot="1">
      <c r="A73" s="16" t="s">
        <v>202</v>
      </c>
      <c r="B73" s="18">
        <v>45261</v>
      </c>
      <c r="C73" s="24" t="s">
        <v>203</v>
      </c>
      <c r="D73" s="16" t="s">
        <v>204</v>
      </c>
      <c r="E73" s="15">
        <v>2</v>
      </c>
      <c r="F73" s="15">
        <v>1</v>
      </c>
      <c r="G73" s="15">
        <v>1</v>
      </c>
      <c r="H73" s="15"/>
      <c r="I73" s="15"/>
      <c r="J73" s="15">
        <v>1</v>
      </c>
      <c r="K73" s="15">
        <v>1</v>
      </c>
      <c r="L73" s="15">
        <v>1</v>
      </c>
      <c r="M73" s="15"/>
      <c r="N73" s="15"/>
      <c r="O73" s="15"/>
      <c r="P73" s="15"/>
      <c r="Q73" s="4">
        <f t="shared" si="1"/>
        <v>7</v>
      </c>
      <c r="R73" s="25"/>
    </row>
    <row r="74" spans="1:18" ht="69" thickBot="1">
      <c r="A74" s="16" t="s">
        <v>205</v>
      </c>
      <c r="B74" s="18">
        <v>45261</v>
      </c>
      <c r="C74" s="24" t="s">
        <v>82</v>
      </c>
      <c r="D74" s="16" t="s">
        <v>206</v>
      </c>
      <c r="E74" s="15">
        <v>1</v>
      </c>
      <c r="F74" s="15">
        <v>1</v>
      </c>
      <c r="G74" s="15"/>
      <c r="H74" s="15"/>
      <c r="I74" s="15">
        <v>1</v>
      </c>
      <c r="J74" s="15">
        <v>1</v>
      </c>
      <c r="K74" s="15"/>
      <c r="L74" s="15"/>
      <c r="M74" s="15"/>
      <c r="N74" s="15"/>
      <c r="O74" s="15"/>
      <c r="P74" s="15"/>
      <c r="Q74" s="4">
        <f t="shared" si="1"/>
        <v>4</v>
      </c>
      <c r="R74" s="25" t="s">
        <v>207</v>
      </c>
    </row>
    <row r="75" spans="1:18" ht="69" thickBot="1">
      <c r="A75" s="16" t="s">
        <v>208</v>
      </c>
      <c r="B75" s="18">
        <v>45314</v>
      </c>
      <c r="C75" s="24" t="s">
        <v>90</v>
      </c>
      <c r="D75" s="16" t="s">
        <v>209</v>
      </c>
      <c r="E75" s="15">
        <v>1</v>
      </c>
      <c r="F75" s="15">
        <v>1</v>
      </c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2</v>
      </c>
      <c r="R75" s="25" t="s">
        <v>207</v>
      </c>
    </row>
    <row r="76" spans="1:18" ht="69" thickBot="1">
      <c r="A76" s="16" t="s">
        <v>210</v>
      </c>
      <c r="B76" s="18">
        <v>45320</v>
      </c>
      <c r="C76" s="24" t="s">
        <v>211</v>
      </c>
      <c r="D76" s="16" t="s">
        <v>212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 t="s">
        <v>207</v>
      </c>
    </row>
    <row r="77" spans="1:18" ht="69" thickBot="1">
      <c r="A77" s="16" t="s">
        <v>213</v>
      </c>
      <c r="B77" s="18">
        <v>45320</v>
      </c>
      <c r="C77" s="24" t="s">
        <v>211</v>
      </c>
      <c r="D77" s="16" t="s">
        <v>212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 t="s">
        <v>207</v>
      </c>
    </row>
    <row r="78" spans="1:18" ht="35.1" thickBot="1">
      <c r="A78" s="16" t="s">
        <v>214</v>
      </c>
      <c r="B78" s="18">
        <v>45322</v>
      </c>
      <c r="C78" s="24" t="s">
        <v>90</v>
      </c>
      <c r="D78" s="16" t="s">
        <v>215</v>
      </c>
      <c r="E78" s="15">
        <v>1</v>
      </c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1</v>
      </c>
      <c r="R78" s="25"/>
    </row>
    <row r="79" spans="1:18" ht="35.1" thickBot="1">
      <c r="A79" s="16" t="s">
        <v>216</v>
      </c>
      <c r="B79" s="18">
        <v>45307</v>
      </c>
      <c r="C79" s="24" t="s">
        <v>60</v>
      </c>
      <c r="D79" s="16" t="s">
        <v>197</v>
      </c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35.1" thickBot="1">
      <c r="A80" s="16" t="s">
        <v>217</v>
      </c>
      <c r="B80" s="18">
        <v>45307</v>
      </c>
      <c r="C80" s="24" t="s">
        <v>64</v>
      </c>
      <c r="D80" s="16" t="s">
        <v>192</v>
      </c>
      <c r="E80" s="15">
        <v>2</v>
      </c>
      <c r="F80" s="15">
        <v>1</v>
      </c>
      <c r="G80" s="15">
        <v>1</v>
      </c>
      <c r="H80" s="15">
        <v>1</v>
      </c>
      <c r="I80" s="15">
        <v>1</v>
      </c>
      <c r="J80" s="15">
        <v>1</v>
      </c>
      <c r="K80" s="15">
        <v>1</v>
      </c>
      <c r="L80" s="15">
        <v>1</v>
      </c>
      <c r="M80" s="15">
        <v>1</v>
      </c>
      <c r="N80" s="15"/>
      <c r="O80" s="15"/>
      <c r="P80" s="15"/>
      <c r="Q80" s="4">
        <f t="shared" si="1"/>
        <v>10</v>
      </c>
      <c r="R80" s="25"/>
    </row>
    <row r="81" spans="1:18" ht="35.1" thickBot="1">
      <c r="A81" s="16" t="s">
        <v>218</v>
      </c>
      <c r="B81" s="18">
        <v>45307</v>
      </c>
      <c r="C81" s="24" t="s">
        <v>64</v>
      </c>
      <c r="D81" s="16" t="s">
        <v>219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8" thickBot="1">
      <c r="A82" s="16" t="s">
        <v>220</v>
      </c>
      <c r="B82" s="18"/>
      <c r="C82" s="24"/>
      <c r="D82" s="16"/>
      <c r="E82" s="15"/>
      <c r="F82" s="15"/>
      <c r="G82" s="15"/>
      <c r="H82" s="15">
        <v>1</v>
      </c>
      <c r="I82" s="15">
        <v>1</v>
      </c>
      <c r="J82" s="15">
        <v>1</v>
      </c>
      <c r="K82" s="15"/>
      <c r="L82" s="15"/>
      <c r="M82" s="15"/>
      <c r="N82" s="15"/>
      <c r="O82" s="15"/>
      <c r="P82" s="15"/>
      <c r="Q82" s="4">
        <f t="shared" si="1"/>
        <v>3</v>
      </c>
      <c r="R82" s="25"/>
    </row>
    <row r="83" spans="1:18" ht="35.1" thickBot="1">
      <c r="A83" s="16" t="s">
        <v>221</v>
      </c>
      <c r="B83" s="18">
        <v>45324</v>
      </c>
      <c r="C83" s="24" t="s">
        <v>64</v>
      </c>
      <c r="D83" s="16" t="s">
        <v>222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35.1" thickBot="1">
      <c r="A84" s="16" t="s">
        <v>223</v>
      </c>
      <c r="B84" s="18">
        <v>45335</v>
      </c>
      <c r="C84" s="24" t="s">
        <v>224</v>
      </c>
      <c r="D84" s="16" t="s">
        <v>225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8" thickBot="1">
      <c r="A85" s="16" t="s">
        <v>226</v>
      </c>
      <c r="B85" s="18">
        <v>45335</v>
      </c>
      <c r="C85" s="24" t="s">
        <v>111</v>
      </c>
      <c r="D85" s="16" t="s">
        <v>225</v>
      </c>
      <c r="E85" s="15"/>
      <c r="F85" s="15">
        <v>1</v>
      </c>
      <c r="G85" s="15">
        <v>1</v>
      </c>
      <c r="H85" s="15">
        <v>1</v>
      </c>
      <c r="I85" s="15">
        <v>1</v>
      </c>
      <c r="J85" s="15">
        <v>1</v>
      </c>
      <c r="K85" s="15">
        <v>1</v>
      </c>
      <c r="L85" s="15">
        <v>1</v>
      </c>
      <c r="M85" s="15"/>
      <c r="N85" s="15"/>
      <c r="O85" s="15"/>
      <c r="P85" s="15"/>
      <c r="Q85" s="4">
        <f t="shared" si="1"/>
        <v>7</v>
      </c>
      <c r="R85" s="25"/>
    </row>
    <row r="86" spans="1:18" ht="35.1" thickBot="1">
      <c r="A86" s="16" t="s">
        <v>227</v>
      </c>
      <c r="B86" s="18">
        <v>45335</v>
      </c>
      <c r="C86" s="24" t="s">
        <v>211</v>
      </c>
      <c r="D86" s="16" t="s">
        <v>212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35.1" thickBot="1">
      <c r="A87" s="16" t="s">
        <v>228</v>
      </c>
      <c r="B87" s="18">
        <v>45335</v>
      </c>
      <c r="C87" s="24" t="s">
        <v>211</v>
      </c>
      <c r="D87" s="16" t="s">
        <v>212</v>
      </c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35.1" thickBot="1">
      <c r="A88" s="16" t="s">
        <v>229</v>
      </c>
      <c r="B88" s="18">
        <v>45342</v>
      </c>
      <c r="C88" s="24" t="s">
        <v>90</v>
      </c>
      <c r="D88" s="16" t="s">
        <v>183</v>
      </c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35.1" thickBot="1">
      <c r="A89" s="16" t="s">
        <v>230</v>
      </c>
      <c r="B89" s="18">
        <v>45342</v>
      </c>
      <c r="C89" s="24" t="s">
        <v>64</v>
      </c>
      <c r="D89" s="16" t="s">
        <v>219</v>
      </c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51.95" thickBot="1">
      <c r="A90" s="16" t="s">
        <v>231</v>
      </c>
      <c r="B90" s="18">
        <v>45342</v>
      </c>
      <c r="C90" s="24" t="s">
        <v>73</v>
      </c>
      <c r="D90" s="16" t="s">
        <v>190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8" thickBot="1">
      <c r="A91" s="16" t="s">
        <v>232</v>
      </c>
      <c r="B91" s="18">
        <v>45342</v>
      </c>
      <c r="C91" s="24" t="s">
        <v>111</v>
      </c>
      <c r="D91" s="16" t="s">
        <v>233</v>
      </c>
      <c r="E91" s="15">
        <v>1</v>
      </c>
      <c r="F91" s="15"/>
      <c r="G91" s="15">
        <v>1</v>
      </c>
      <c r="H91" s="15"/>
      <c r="I91" s="15">
        <v>1</v>
      </c>
      <c r="J91" s="15">
        <v>1</v>
      </c>
      <c r="K91" s="15"/>
      <c r="L91" s="15"/>
      <c r="M91" s="15"/>
      <c r="N91" s="15"/>
      <c r="O91" s="15"/>
      <c r="P91" s="15"/>
      <c r="Q91" s="4">
        <f t="shared" si="1"/>
        <v>4</v>
      </c>
      <c r="R91" s="25"/>
    </row>
    <row r="92" spans="1:18" ht="18" thickBot="1">
      <c r="A92" s="16" t="s">
        <v>234</v>
      </c>
      <c r="B92" s="18">
        <v>45342</v>
      </c>
      <c r="C92" s="24" t="s">
        <v>45</v>
      </c>
      <c r="D92" s="16" t="s">
        <v>130</v>
      </c>
      <c r="E92" s="15">
        <v>2</v>
      </c>
      <c r="F92" s="15">
        <v>1</v>
      </c>
      <c r="G92" s="15">
        <v>1</v>
      </c>
      <c r="H92" s="15">
        <v>1</v>
      </c>
      <c r="I92" s="15">
        <v>1</v>
      </c>
      <c r="J92" s="15">
        <v>1</v>
      </c>
      <c r="K92" s="15">
        <v>1</v>
      </c>
      <c r="L92" s="15">
        <v>1</v>
      </c>
      <c r="M92" s="15">
        <v>3</v>
      </c>
      <c r="N92" s="15"/>
      <c r="O92" s="15"/>
      <c r="P92" s="15"/>
      <c r="Q92" s="4">
        <f t="shared" si="1"/>
        <v>12</v>
      </c>
      <c r="R92" s="25"/>
    </row>
    <row r="93" spans="1:18" ht="35.1" thickBot="1">
      <c r="A93" s="16" t="s">
        <v>235</v>
      </c>
      <c r="B93" s="18">
        <v>45356</v>
      </c>
      <c r="C93" s="24" t="s">
        <v>64</v>
      </c>
      <c r="D93" s="16" t="s">
        <v>123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35.1" thickBot="1">
      <c r="A94" s="16" t="s">
        <v>236</v>
      </c>
      <c r="B94" s="18">
        <v>45358</v>
      </c>
      <c r="C94" s="24" t="s">
        <v>40</v>
      </c>
      <c r="D94" s="16" t="s">
        <v>237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51.95" thickBot="1">
      <c r="A95" s="16" t="s">
        <v>238</v>
      </c>
      <c r="B95" s="18">
        <v>45357</v>
      </c>
      <c r="C95" s="24" t="s">
        <v>73</v>
      </c>
      <c r="D95" s="16" t="s">
        <v>239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35.1" thickBot="1">
      <c r="A96" s="16" t="s">
        <v>240</v>
      </c>
      <c r="B96" s="18">
        <v>45365</v>
      </c>
      <c r="C96" s="24" t="s">
        <v>40</v>
      </c>
      <c r="D96" s="16" t="s">
        <v>3</v>
      </c>
      <c r="E96" s="15"/>
      <c r="F96" s="15"/>
      <c r="G96" s="15"/>
      <c r="H96" s="15"/>
      <c r="I96" s="15"/>
      <c r="J96" s="15">
        <v>1</v>
      </c>
      <c r="K96" s="15">
        <v>1</v>
      </c>
      <c r="L96" s="15">
        <v>1</v>
      </c>
      <c r="M96" s="15"/>
      <c r="N96" s="15"/>
      <c r="O96" s="15"/>
      <c r="P96" s="15"/>
      <c r="Q96" s="4">
        <f t="shared" si="1"/>
        <v>3</v>
      </c>
      <c r="R96" s="25"/>
    </row>
    <row r="97" spans="1:18" ht="18" thickBot="1">
      <c r="A97" s="16" t="s">
        <v>241</v>
      </c>
      <c r="B97" s="18">
        <v>45372</v>
      </c>
      <c r="C97" s="24" t="s">
        <v>77</v>
      </c>
      <c r="D97" s="16"/>
      <c r="E97" s="15">
        <v>1</v>
      </c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1</v>
      </c>
      <c r="R97" s="25"/>
    </row>
    <row r="98" spans="1:18" ht="18" thickBot="1">
      <c r="A98" s="16" t="s">
        <v>242</v>
      </c>
      <c r="B98" s="18">
        <v>45372</v>
      </c>
      <c r="C98" s="24" t="s">
        <v>77</v>
      </c>
      <c r="D98" s="16"/>
      <c r="E98" s="15">
        <v>2</v>
      </c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2</v>
      </c>
      <c r="R98" s="25"/>
    </row>
    <row r="99" spans="1:18" ht="18" thickBot="1">
      <c r="A99" s="16" t="s">
        <v>243</v>
      </c>
      <c r="B99" s="18">
        <v>45413</v>
      </c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8" thickBot="1">
      <c r="A100" s="16" t="s">
        <v>244</v>
      </c>
      <c r="B100" s="18">
        <v>45444</v>
      </c>
      <c r="C100" s="24" t="s">
        <v>66</v>
      </c>
      <c r="D100" s="16" t="s">
        <v>245</v>
      </c>
      <c r="E100" s="15">
        <v>1</v>
      </c>
      <c r="F100" s="15">
        <v>1</v>
      </c>
      <c r="G100" s="15"/>
      <c r="H100" s="15"/>
      <c r="I100" s="15">
        <v>1</v>
      </c>
      <c r="J100" s="15">
        <v>1</v>
      </c>
      <c r="K100" s="15">
        <v>1</v>
      </c>
      <c r="L100" s="15">
        <v>1</v>
      </c>
      <c r="M100" s="15"/>
      <c r="N100" s="15"/>
      <c r="O100" s="15"/>
      <c r="P100" s="15"/>
      <c r="Q100" s="4">
        <f t="shared" si="1"/>
        <v>6</v>
      </c>
      <c r="R100" s="25"/>
    </row>
    <row r="101" spans="1:18" ht="35.1" thickBot="1">
      <c r="A101" s="16" t="s">
        <v>246</v>
      </c>
      <c r="B101" s="18">
        <v>45370</v>
      </c>
      <c r="C101" s="24" t="s">
        <v>224</v>
      </c>
      <c r="D101" s="16" t="s">
        <v>212</v>
      </c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8" thickBot="1">
      <c r="A102" s="16" t="s">
        <v>247</v>
      </c>
      <c r="B102" s="18">
        <v>45370</v>
      </c>
      <c r="C102" s="24" t="s">
        <v>45</v>
      </c>
      <c r="D102" s="16" t="s">
        <v>248</v>
      </c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35.1" thickBot="1">
      <c r="A103" s="16" t="s">
        <v>249</v>
      </c>
      <c r="B103" s="18">
        <v>45377</v>
      </c>
      <c r="C103" s="24" t="s">
        <v>250</v>
      </c>
      <c r="D103" s="16" t="s">
        <v>251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35.1" thickBot="1">
      <c r="A104" s="16" t="s">
        <v>252</v>
      </c>
      <c r="B104" s="18">
        <v>45377</v>
      </c>
      <c r="C104" s="24" t="s">
        <v>250</v>
      </c>
      <c r="D104" s="16" t="s">
        <v>251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35.1" thickBot="1">
      <c r="A105" s="16" t="s">
        <v>253</v>
      </c>
      <c r="B105" s="18">
        <v>45377</v>
      </c>
      <c r="C105" s="24" t="s">
        <v>250</v>
      </c>
      <c r="D105" s="16" t="s">
        <v>251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69" thickBot="1">
      <c r="A106" s="16" t="s">
        <v>254</v>
      </c>
      <c r="B106" s="18">
        <v>45377</v>
      </c>
      <c r="C106" s="24" t="s">
        <v>250</v>
      </c>
      <c r="D106" s="16" t="s">
        <v>251</v>
      </c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 t="s">
        <v>255</v>
      </c>
    </row>
    <row r="107" spans="1:18" ht="69" thickBot="1">
      <c r="A107" s="16" t="s">
        <v>256</v>
      </c>
      <c r="B107" s="18">
        <v>45328</v>
      </c>
      <c r="C107" s="24" t="s">
        <v>257</v>
      </c>
      <c r="D107" s="16" t="s">
        <v>258</v>
      </c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35.1" thickBot="1">
      <c r="A108" s="16" t="s">
        <v>259</v>
      </c>
      <c r="B108" s="18">
        <v>45397</v>
      </c>
      <c r="C108" s="24" t="s">
        <v>102</v>
      </c>
      <c r="D108" s="16" t="s">
        <v>260</v>
      </c>
      <c r="E108" s="15">
        <v>1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1</v>
      </c>
      <c r="R108" s="25"/>
    </row>
    <row r="109" spans="1:18" ht="35.1" thickBot="1">
      <c r="A109" s="16" t="s">
        <v>261</v>
      </c>
      <c r="B109" s="18">
        <v>45474</v>
      </c>
      <c r="C109" s="24" t="s">
        <v>40</v>
      </c>
      <c r="D109" s="16" t="s">
        <v>80</v>
      </c>
      <c r="E109" s="15"/>
      <c r="F109" s="15"/>
      <c r="G109" s="15"/>
      <c r="H109" s="15"/>
      <c r="I109" s="15"/>
      <c r="J109" s="15"/>
      <c r="K109" s="15"/>
      <c r="L109" s="15">
        <v>1</v>
      </c>
      <c r="M109" s="15"/>
      <c r="N109" s="15"/>
      <c r="O109" s="15"/>
      <c r="P109" s="15"/>
      <c r="Q109" s="4">
        <f t="shared" si="1"/>
        <v>1</v>
      </c>
      <c r="R109" s="25"/>
    </row>
    <row r="110" spans="1:18" ht="16.5">
      <c r="A110" s="16" t="s">
        <v>262</v>
      </c>
      <c r="B110" s="18">
        <v>45628</v>
      </c>
      <c r="C110" s="26" t="s">
        <v>263</v>
      </c>
      <c r="D110" s="27" t="s">
        <v>264</v>
      </c>
      <c r="E110" s="15"/>
      <c r="F110" s="15"/>
      <c r="G110" s="15"/>
      <c r="H110" s="15"/>
      <c r="I110" s="15">
        <v>1</v>
      </c>
      <c r="J110" s="15">
        <v>1</v>
      </c>
      <c r="K110" s="15">
        <v>1</v>
      </c>
      <c r="L110" s="15"/>
      <c r="M110" s="15"/>
      <c r="N110" s="15"/>
      <c r="O110" s="15"/>
      <c r="P110" s="15"/>
      <c r="Q110" s="4">
        <f t="shared" si="1"/>
        <v>3</v>
      </c>
      <c r="R110" s="25"/>
    </row>
    <row r="111" spans="1:18" ht="16.5">
      <c r="A111" s="16" t="s">
        <v>265</v>
      </c>
      <c r="B111" s="18">
        <v>45665</v>
      </c>
      <c r="C111" s="24" t="s">
        <v>43</v>
      </c>
      <c r="D111" s="16"/>
      <c r="E111" s="15"/>
      <c r="F111" s="15"/>
      <c r="G111" s="15"/>
      <c r="H111" s="15"/>
      <c r="I111" s="15"/>
      <c r="J111" s="15"/>
      <c r="K111" s="15">
        <v>1</v>
      </c>
      <c r="L111" s="15">
        <v>1</v>
      </c>
      <c r="M111" s="15">
        <v>1</v>
      </c>
      <c r="N111" s="15"/>
      <c r="O111" s="15"/>
      <c r="P111" s="15"/>
      <c r="Q111" s="4">
        <f t="shared" si="1"/>
        <v>3</v>
      </c>
      <c r="R111" s="25"/>
    </row>
    <row r="112" spans="1:18" ht="32.25">
      <c r="A112" s="16" t="s">
        <v>266</v>
      </c>
      <c r="B112" s="18">
        <v>45666</v>
      </c>
      <c r="C112" s="24" t="s">
        <v>64</v>
      </c>
      <c r="D112" s="16" t="s">
        <v>264</v>
      </c>
      <c r="E112" s="15"/>
      <c r="F112" s="15"/>
      <c r="G112" s="15"/>
      <c r="H112" s="15"/>
      <c r="I112" s="15"/>
      <c r="J112" s="15">
        <v>1</v>
      </c>
      <c r="K112" s="15">
        <v>2</v>
      </c>
      <c r="L112" s="15">
        <v>1</v>
      </c>
      <c r="M112" s="15"/>
      <c r="N112" s="15"/>
      <c r="O112" s="15"/>
      <c r="P112" s="15"/>
      <c r="Q112" s="4">
        <f t="shared" si="1"/>
        <v>4</v>
      </c>
      <c r="R112" s="25"/>
    </row>
    <row r="113" spans="1:18" ht="16.5">
      <c r="A113" s="16" t="s">
        <v>267</v>
      </c>
      <c r="B113" s="18">
        <v>45706</v>
      </c>
      <c r="C113" s="24" t="s">
        <v>111</v>
      </c>
      <c r="D113" s="16" t="s">
        <v>130</v>
      </c>
      <c r="E113" s="15"/>
      <c r="F113" s="15"/>
      <c r="G113" s="15"/>
      <c r="H113" s="15"/>
      <c r="I113" s="15"/>
      <c r="J113" s="15"/>
      <c r="K113" s="15"/>
      <c r="L113" s="15">
        <v>1</v>
      </c>
      <c r="M113" s="15">
        <v>1</v>
      </c>
      <c r="N113" s="15"/>
      <c r="O113" s="15"/>
      <c r="P113" s="15"/>
      <c r="Q113" s="4">
        <f t="shared" si="1"/>
        <v>2</v>
      </c>
      <c r="R113" s="25"/>
    </row>
    <row r="114" spans="1:18" ht="17.100000000000001" thickBot="1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7.100000000000001" thickBot="1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7.100000000000001" thickBot="1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7.100000000000001" thickBot="1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7.100000000000001" thickBot="1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7.100000000000001" thickBot="1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7.100000000000001" thickBot="1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7.100000000000001" thickBot="1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7.100000000000001" thickBot="1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7.100000000000001" thickBot="1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7.100000000000001" thickBot="1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7.100000000000001" thickBot="1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7.100000000000001" thickBot="1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7.100000000000001" thickBot="1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7.100000000000001" thickBot="1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7.100000000000001" thickBot="1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7.100000000000001" thickBot="1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7.100000000000001" thickBot="1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7.100000000000001" thickBot="1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7.100000000000001" thickBot="1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7.100000000000001" thickBot="1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7.100000000000001" thickBot="1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7.100000000000001" thickBot="1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7.100000000000001" thickBot="1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7.100000000000001" thickBot="1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7.100000000000001" thickBot="1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7.100000000000001" thickBot="1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7.100000000000001" thickBot="1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7.100000000000001" thickBot="1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7.100000000000001" thickBot="1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7.100000000000001" thickBot="1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7.100000000000001" thickBot="1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7.100000000000001" thickBot="1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7.100000000000001" thickBot="1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7.100000000000001" thickBot="1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7.100000000000001" thickBot="1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7.100000000000001" thickBot="1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7.100000000000001" thickBot="1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7.100000000000001" thickBot="1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7.100000000000001" thickBot="1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7.100000000000001" thickBot="1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7.100000000000001" thickBot="1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7.100000000000001" thickBot="1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7.100000000000001" thickBot="1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7.100000000000001" thickBot="1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7.100000000000001" thickBot="1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7.100000000000001" thickBot="1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7.100000000000001" thickBot="1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7.100000000000001" thickBot="1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7.100000000000001" thickBot="1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7.100000000000001" thickBot="1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7.100000000000001" thickBot="1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7.100000000000001" thickBot="1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7.100000000000001" thickBot="1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7.100000000000001" thickBot="1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7.100000000000001" thickBot="1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7.100000000000001" thickBot="1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7.100000000000001" thickBot="1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7.100000000000001" thickBot="1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7.100000000000001" thickBot="1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7.100000000000001" thickBot="1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7.100000000000001" thickBot="1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7.100000000000001" thickBot="1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7.100000000000001" thickBot="1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7.100000000000001" thickBot="1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7.100000000000001" thickBot="1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7.100000000000001" thickBot="1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7.100000000000001" thickBot="1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7.100000000000001" thickBot="1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7.100000000000001" thickBot="1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7.100000000000001" thickBot="1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7.100000000000001" thickBot="1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7.100000000000001" thickBot="1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7.100000000000001" thickBot="1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7.100000000000001" thickBot="1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7.100000000000001" thickBot="1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7.100000000000001" thickBot="1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7.100000000000001" thickBot="1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7.100000000000001" thickBot="1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7.100000000000001" thickBot="1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7.100000000000001" thickBot="1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7.100000000000001" thickBot="1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7.100000000000001" thickBot="1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7.100000000000001" thickBot="1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7.100000000000001" thickBot="1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7.100000000000001" thickBot="1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7.100000000000001" thickBot="1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7.100000000000001" thickBot="1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7.100000000000001" thickBot="1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7.100000000000001" thickBot="1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7.100000000000001" thickBot="1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7.100000000000001" thickBot="1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7.100000000000001" thickBot="1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7.100000000000001" thickBot="1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7.100000000000001" thickBot="1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7.100000000000001" thickBot="1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7.100000000000001" thickBot="1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7.100000000000001" thickBot="1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7.100000000000001" thickBot="1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7.100000000000001" thickBot="1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7.100000000000001" thickBot="1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7.100000000000001" thickBot="1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7.100000000000001" thickBot="1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7.100000000000001" thickBot="1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7.100000000000001" thickBot="1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7.100000000000001" thickBot="1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7.100000000000001" thickBot="1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7.100000000000001" thickBot="1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7.100000000000001" thickBot="1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7.100000000000001" thickBot="1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7.100000000000001" thickBot="1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7.100000000000001" thickBot="1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7.100000000000001" thickBot="1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7.100000000000001" thickBot="1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7.100000000000001" thickBot="1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7.100000000000001" thickBot="1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7.100000000000001" thickBot="1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7.100000000000001" thickBot="1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7.100000000000001" thickBot="1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7.100000000000001" thickBot="1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7.100000000000001" thickBot="1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7.100000000000001" thickBot="1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7.100000000000001" thickBot="1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7.100000000000001" thickBot="1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7.100000000000001" thickBot="1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7.100000000000001" thickBot="1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7.100000000000001" thickBot="1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7.100000000000001" thickBot="1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7.100000000000001" thickBot="1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7.100000000000001" thickBot="1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7.100000000000001" thickBot="1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7.100000000000001" thickBot="1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7.100000000000001" thickBot="1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7.100000000000001" thickBot="1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7.100000000000001" thickBot="1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7.100000000000001" thickBot="1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7.100000000000001" thickBot="1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7.100000000000001" thickBot="1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C2:C109 C111:C251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topLeftCell="A4" workbookViewId="0">
      <selection activeCell="K47" sqref="K47"/>
    </sheetView>
  </sheetViews>
  <sheetFormatPr defaultColWidth="8.875" defaultRowHeight="15.95"/>
  <cols>
    <col min="1" max="1" width="25.625" customWidth="1"/>
    <col min="2" max="2" width="22.375" customWidth="1"/>
    <col min="3" max="3" width="20.875" customWidth="1"/>
    <col min="4" max="4" width="19.375" customWidth="1"/>
    <col min="5" max="6" width="17.625" customWidth="1"/>
    <col min="7" max="7" width="8" customWidth="1"/>
    <col min="8" max="8" width="9.875" customWidth="1"/>
    <col min="10" max="10" width="35.125" customWidth="1"/>
  </cols>
  <sheetData>
    <row r="1" spans="1:11" ht="60" customHeight="1">
      <c r="A1" s="30" t="s">
        <v>268</v>
      </c>
      <c r="B1" s="30"/>
      <c r="C1" s="31"/>
      <c r="D1" s="31"/>
      <c r="E1" s="31"/>
      <c r="F1" s="32"/>
      <c r="J1" t="s">
        <v>269</v>
      </c>
      <c r="K1" t="s">
        <v>270</v>
      </c>
    </row>
    <row r="2" spans="1:11" ht="39.950000000000003" customHeight="1">
      <c r="A2" s="6" t="s">
        <v>22</v>
      </c>
      <c r="B2" s="28" t="s">
        <v>271</v>
      </c>
      <c r="C2" s="29"/>
      <c r="D2" s="29"/>
      <c r="E2" s="29"/>
      <c r="F2" s="33"/>
      <c r="J2" s="12" t="s">
        <v>139</v>
      </c>
      <c r="K2">
        <f>COUNTIF('2. ROSC Active'!C2:C251,J2)</f>
        <v>2</v>
      </c>
    </row>
    <row r="3" spans="1:11" ht="39.950000000000003" customHeight="1">
      <c r="A3" s="8" t="s">
        <v>272</v>
      </c>
      <c r="B3" s="7" t="s">
        <v>53</v>
      </c>
      <c r="C3" s="7" t="s">
        <v>125</v>
      </c>
      <c r="D3" s="7" t="s">
        <v>77</v>
      </c>
      <c r="E3" s="7"/>
      <c r="F3" s="9"/>
      <c r="J3" s="12" t="s">
        <v>257</v>
      </c>
      <c r="K3">
        <f>COUNTIF('2. ROSC Active'!C2:C251,J3)</f>
        <v>1</v>
      </c>
    </row>
    <row r="4" spans="1:11" ht="39.950000000000003" customHeight="1">
      <c r="A4" s="1" t="s">
        <v>273</v>
      </c>
      <c r="B4" s="6" t="s">
        <v>70</v>
      </c>
      <c r="C4" s="6" t="s">
        <v>274</v>
      </c>
      <c r="D4" s="6" t="s">
        <v>275</v>
      </c>
      <c r="E4" s="6" t="s">
        <v>64</v>
      </c>
      <c r="F4" s="10"/>
      <c r="J4" s="12" t="s">
        <v>175</v>
      </c>
      <c r="K4">
        <f>COUNTIF('2. ROSC Active'!C2:C251,J4)</f>
        <v>1</v>
      </c>
    </row>
    <row r="5" spans="1:11" ht="39.950000000000003" customHeight="1">
      <c r="A5" s="1" t="s">
        <v>276</v>
      </c>
      <c r="B5" s="6" t="s">
        <v>167</v>
      </c>
      <c r="C5" s="6" t="s">
        <v>277</v>
      </c>
      <c r="D5" s="6" t="s">
        <v>278</v>
      </c>
      <c r="E5" s="6"/>
      <c r="F5" s="10"/>
      <c r="J5" s="12" t="s">
        <v>224</v>
      </c>
      <c r="K5">
        <f>COUNTIF('2. ROSC Active'!C2:C251,J5)</f>
        <v>2</v>
      </c>
    </row>
    <row r="6" spans="1:11" ht="39.950000000000003" customHeight="1">
      <c r="A6" s="1" t="s">
        <v>279</v>
      </c>
      <c r="B6" s="6" t="s">
        <v>43</v>
      </c>
      <c r="C6" s="6" t="s">
        <v>280</v>
      </c>
      <c r="D6" s="6" t="s">
        <v>250</v>
      </c>
      <c r="E6" s="6"/>
      <c r="F6" s="10"/>
      <c r="J6" s="12" t="s">
        <v>45</v>
      </c>
      <c r="K6">
        <f>COUNTIF('2. ROSC Active'!C2:C251,J6)</f>
        <v>5</v>
      </c>
    </row>
    <row r="7" spans="1:11" ht="51" customHeight="1">
      <c r="A7" s="1" t="s">
        <v>281</v>
      </c>
      <c r="B7" s="6" t="s">
        <v>282</v>
      </c>
      <c r="C7" s="6" t="s">
        <v>163</v>
      </c>
      <c r="D7" s="6" t="s">
        <v>283</v>
      </c>
      <c r="E7" s="6" t="s">
        <v>60</v>
      </c>
      <c r="F7" s="6" t="s">
        <v>90</v>
      </c>
      <c r="J7" s="12" t="s">
        <v>211</v>
      </c>
      <c r="K7">
        <f>COUNTIF('2. ROSC Active'!C2:C251,J7)</f>
        <v>4</v>
      </c>
    </row>
    <row r="8" spans="1:11" ht="48.75" customHeight="1">
      <c r="A8" s="1" t="s">
        <v>284</v>
      </c>
      <c r="B8" s="6" t="s">
        <v>285</v>
      </c>
      <c r="C8" s="6" t="s">
        <v>115</v>
      </c>
      <c r="D8" s="7" t="s">
        <v>286</v>
      </c>
      <c r="E8" s="6" t="s">
        <v>287</v>
      </c>
      <c r="F8" s="6" t="s">
        <v>288</v>
      </c>
      <c r="J8" s="12" t="s">
        <v>111</v>
      </c>
      <c r="K8">
        <f>COUNTIF('2. ROSC Active'!C2:C251,J8)</f>
        <v>4</v>
      </c>
    </row>
    <row r="9" spans="1:11" ht="47.25" customHeight="1">
      <c r="A9" s="1" t="s">
        <v>289</v>
      </c>
      <c r="B9" s="6" t="s">
        <v>95</v>
      </c>
      <c r="C9" s="6" t="s">
        <v>290</v>
      </c>
      <c r="D9" s="6" t="s">
        <v>73</v>
      </c>
      <c r="E9" s="6" t="s">
        <v>122</v>
      </c>
      <c r="F9" s="10"/>
      <c r="J9" s="12" t="s">
        <v>167</v>
      </c>
      <c r="K9">
        <f>COUNTIF('2. ROSC Active'!C2:C251,J9)</f>
        <v>1</v>
      </c>
    </row>
    <row r="10" spans="1:11" ht="39.950000000000003" customHeight="1">
      <c r="A10" s="1" t="s">
        <v>291</v>
      </c>
      <c r="B10" s="6" t="s">
        <v>102</v>
      </c>
      <c r="C10" s="6" t="s">
        <v>106</v>
      </c>
      <c r="D10" s="6" t="s">
        <v>40</v>
      </c>
      <c r="E10" s="6" t="s">
        <v>170</v>
      </c>
      <c r="F10" s="10"/>
      <c r="J10" s="12" t="s">
        <v>277</v>
      </c>
      <c r="K10">
        <f>COUNTIF('2. ROSC Active'!C2:C251,J10)</f>
        <v>0</v>
      </c>
    </row>
    <row r="11" spans="1:11" ht="54.75" customHeight="1">
      <c r="A11" s="1" t="s">
        <v>292</v>
      </c>
      <c r="B11" s="6" t="s">
        <v>82</v>
      </c>
      <c r="C11" s="6" t="s">
        <v>203</v>
      </c>
      <c r="D11" s="6" t="s">
        <v>293</v>
      </c>
      <c r="E11" s="6" t="s">
        <v>294</v>
      </c>
      <c r="F11" s="6" t="s">
        <v>295</v>
      </c>
      <c r="J11" s="12" t="s">
        <v>278</v>
      </c>
      <c r="K11">
        <f>COUNTIF('2. ROSC Active'!C2:C251,J11)</f>
        <v>0</v>
      </c>
    </row>
    <row r="12" spans="1:11" ht="39.950000000000003" customHeight="1">
      <c r="A12" s="1" t="s">
        <v>296</v>
      </c>
      <c r="B12" s="6" t="s">
        <v>55</v>
      </c>
      <c r="C12" s="6" t="s">
        <v>297</v>
      </c>
      <c r="D12" s="6" t="s">
        <v>66</v>
      </c>
      <c r="E12" s="6" t="s">
        <v>50</v>
      </c>
      <c r="F12" s="10"/>
      <c r="J12" s="12" t="s">
        <v>280</v>
      </c>
      <c r="K12">
        <f>COUNTIF('2. ROSC Active'!C2:C251,J12)</f>
        <v>0</v>
      </c>
    </row>
    <row r="13" spans="1:11" ht="39.950000000000003" customHeight="1">
      <c r="A13" s="1" t="s">
        <v>298</v>
      </c>
      <c r="B13" s="6" t="s">
        <v>299</v>
      </c>
      <c r="C13" s="6" t="s">
        <v>300</v>
      </c>
      <c r="D13" s="6"/>
      <c r="E13" s="6"/>
      <c r="F13" s="10"/>
      <c r="J13" s="12" t="s">
        <v>250</v>
      </c>
      <c r="K13">
        <f>COUNTIF('2. ROSC Active'!C2:C251,J13)</f>
        <v>4</v>
      </c>
    </row>
    <row r="14" spans="1:11" ht="39.950000000000003" customHeight="1">
      <c r="A14" s="1" t="s">
        <v>301</v>
      </c>
      <c r="B14" s="6" t="s">
        <v>211</v>
      </c>
      <c r="C14" s="11" t="s">
        <v>224</v>
      </c>
      <c r="D14" s="6" t="s">
        <v>45</v>
      </c>
      <c r="E14" s="6" t="s">
        <v>111</v>
      </c>
      <c r="F14" s="10"/>
      <c r="J14" s="12" t="s">
        <v>43</v>
      </c>
      <c r="K14">
        <f>COUNTIF('2. ROSC Active'!C2:C251,J14)</f>
        <v>3</v>
      </c>
    </row>
    <row r="15" spans="1:11" ht="39.950000000000003" customHeight="1">
      <c r="A15" s="1" t="s">
        <v>302</v>
      </c>
      <c r="B15" s="6" t="s">
        <v>153</v>
      </c>
      <c r="C15" s="6" t="s">
        <v>61</v>
      </c>
      <c r="D15" s="6"/>
      <c r="E15" s="6"/>
      <c r="F15" s="10"/>
      <c r="J15" s="12" t="s">
        <v>286</v>
      </c>
      <c r="K15">
        <f>COUNTIF('2. ROSC Active'!C2:C251,J15)</f>
        <v>0</v>
      </c>
    </row>
    <row r="16" spans="1:11" ht="39.950000000000003" customHeight="1">
      <c r="A16" s="8" t="s">
        <v>303</v>
      </c>
      <c r="B16" s="7" t="s">
        <v>304</v>
      </c>
      <c r="C16" s="7"/>
      <c r="D16" s="7"/>
      <c r="E16" s="7"/>
      <c r="F16" s="10"/>
      <c r="J16" s="12" t="s">
        <v>115</v>
      </c>
      <c r="K16">
        <f>COUNTIF('2. ROSC Active'!C2:C251,J16)</f>
        <v>1</v>
      </c>
    </row>
    <row r="17" spans="1:11" ht="39.950000000000003" customHeight="1">
      <c r="A17" s="8" t="s">
        <v>305</v>
      </c>
      <c r="B17" s="6" t="s">
        <v>139</v>
      </c>
      <c r="C17" s="6" t="s">
        <v>257</v>
      </c>
      <c r="D17" s="6" t="s">
        <v>175</v>
      </c>
      <c r="E17" s="6"/>
      <c r="F17" s="10"/>
      <c r="J17" s="12" t="s">
        <v>285</v>
      </c>
      <c r="K17">
        <f>COUNTIF('2. ROSC Active'!C2:C251,J17)</f>
        <v>0</v>
      </c>
    </row>
    <row r="18" spans="1:11">
      <c r="J18" s="12" t="s">
        <v>288</v>
      </c>
      <c r="K18">
        <f>COUNTIF('2. ROSC Active'!C2:C251,J18)</f>
        <v>0</v>
      </c>
    </row>
    <row r="19" spans="1:11">
      <c r="J19" s="12" t="s">
        <v>287</v>
      </c>
      <c r="K19">
        <f>COUNTIF('2. ROSC Active'!C2:C251,J19)</f>
        <v>0</v>
      </c>
    </row>
    <row r="20" spans="1:11">
      <c r="J20" s="12" t="s">
        <v>40</v>
      </c>
      <c r="K20">
        <f>COUNTIF('2. ROSC Active'!C2:C251,J20)</f>
        <v>6</v>
      </c>
    </row>
    <row r="21" spans="1:11">
      <c r="J21" s="12" t="s">
        <v>106</v>
      </c>
      <c r="K21">
        <f>COUNTIF('2. ROSC Active'!C2:C251,J21)</f>
        <v>2</v>
      </c>
    </row>
    <row r="22" spans="1:11">
      <c r="J22" s="12" t="s">
        <v>102</v>
      </c>
      <c r="K22">
        <f>COUNTIF('2. ROSC Active'!C2:C251,J22)</f>
        <v>2</v>
      </c>
    </row>
    <row r="23" spans="1:11">
      <c r="J23" s="12" t="s">
        <v>170</v>
      </c>
      <c r="K23">
        <f>COUNTIF('2. ROSC Active'!C2:C251,J23)</f>
        <v>1</v>
      </c>
    </row>
    <row r="24" spans="1:11">
      <c r="J24" s="12" t="s">
        <v>55</v>
      </c>
      <c r="K24">
        <f>COUNTIF('2. ROSC Active'!C2:C251,J24)</f>
        <v>1</v>
      </c>
    </row>
    <row r="25" spans="1:11">
      <c r="J25" s="12" t="s">
        <v>50</v>
      </c>
      <c r="K25">
        <f>COUNTIF('2. ROSC Active'!C2:C251,J25)</f>
        <v>2</v>
      </c>
    </row>
    <row r="26" spans="1:11">
      <c r="J26" s="12" t="s">
        <v>66</v>
      </c>
      <c r="K26">
        <f>COUNTIF('2. ROSC Active'!C2:C251,J26)</f>
        <v>5</v>
      </c>
    </row>
    <row r="27" spans="1:11">
      <c r="J27" s="12" t="s">
        <v>297</v>
      </c>
      <c r="K27">
        <f>COUNTIF('2. ROSC Active'!C2:C251,J27)</f>
        <v>0</v>
      </c>
    </row>
    <row r="28" spans="1:11">
      <c r="J28" s="12" t="s">
        <v>294</v>
      </c>
      <c r="K28">
        <f>COUNTIF('2. ROSC Active'!C2:C251,J28)</f>
        <v>0</v>
      </c>
    </row>
    <row r="29" spans="1:11">
      <c r="J29" s="12" t="s">
        <v>203</v>
      </c>
      <c r="K29">
        <f>COUNTIF('2. ROSC Active'!C2:C251,J29)</f>
        <v>1</v>
      </c>
    </row>
    <row r="30" spans="1:11">
      <c r="J30" s="12" t="s">
        <v>293</v>
      </c>
      <c r="K30">
        <f>COUNTIF('2. ROSC Active'!C2:C251,J30)</f>
        <v>0</v>
      </c>
    </row>
    <row r="31" spans="1:11">
      <c r="J31" s="12" t="s">
        <v>82</v>
      </c>
      <c r="K31">
        <f>COUNTIF('2. ROSC Active'!C2:C251,J31)</f>
        <v>2</v>
      </c>
    </row>
    <row r="32" spans="1:11">
      <c r="J32" s="12" t="s">
        <v>295</v>
      </c>
      <c r="K32">
        <f>COUNTIF('2. ROSC Active'!C2:C251,J32)</f>
        <v>0</v>
      </c>
    </row>
    <row r="33" spans="10:11">
      <c r="J33" s="12" t="s">
        <v>304</v>
      </c>
      <c r="K33">
        <f>COUNTIF('2. ROSC Active'!C2:C251,J33)</f>
        <v>0</v>
      </c>
    </row>
    <row r="34" spans="10:11">
      <c r="J34" s="12" t="s">
        <v>125</v>
      </c>
      <c r="K34">
        <f>COUNTIF('2. ROSC Active'!C2:C251,J34)</f>
        <v>4</v>
      </c>
    </row>
    <row r="35" spans="10:11">
      <c r="J35" s="12" t="s">
        <v>77</v>
      </c>
      <c r="K35">
        <f>COUNTIF('2. ROSC Active'!C2:C251,J35)</f>
        <v>5</v>
      </c>
    </row>
    <row r="36" spans="10:11">
      <c r="J36" s="12" t="s">
        <v>53</v>
      </c>
      <c r="K36">
        <f>COUNTIF('2. ROSC Active'!C2:C251,J36)</f>
        <v>7</v>
      </c>
    </row>
    <row r="37" spans="10:11">
      <c r="J37" s="12" t="s">
        <v>274</v>
      </c>
      <c r="K37">
        <f>COUNTIF('2. ROSC Active'!C2:C251,J37)</f>
        <v>0</v>
      </c>
    </row>
    <row r="38" spans="10:11">
      <c r="J38" s="12" t="s">
        <v>275</v>
      </c>
      <c r="K38">
        <f>COUNTIF('2. ROSC Active'!C2:C251,J38)</f>
        <v>0</v>
      </c>
    </row>
    <row r="39" spans="10:11">
      <c r="J39" s="12" t="s">
        <v>64</v>
      </c>
      <c r="K39">
        <f>COUNTIF('2. ROSC Active'!C2:C251,J39)</f>
        <v>10</v>
      </c>
    </row>
    <row r="40" spans="10:11">
      <c r="J40" s="12" t="s">
        <v>70</v>
      </c>
      <c r="K40">
        <f>COUNTIF('2. ROSC Active'!C2:C251,J40)</f>
        <v>1</v>
      </c>
    </row>
    <row r="41" spans="10:11">
      <c r="J41" s="12" t="s">
        <v>283</v>
      </c>
      <c r="K41">
        <f>COUNTIF('2. ROSC Active'!C2:C251,J41)</f>
        <v>0</v>
      </c>
    </row>
    <row r="42" spans="10:11">
      <c r="J42" s="12" t="s">
        <v>306</v>
      </c>
      <c r="K42">
        <f>COUNTIF('2. ROSC Active'!C2:C251,J42)</f>
        <v>0</v>
      </c>
    </row>
    <row r="43" spans="10:11">
      <c r="J43" s="12" t="s">
        <v>90</v>
      </c>
      <c r="K43">
        <f>COUNTIF('2. ROSC Active'!C2:C251,J43)</f>
        <v>7</v>
      </c>
    </row>
    <row r="44" spans="10:11">
      <c r="J44" s="12" t="s">
        <v>163</v>
      </c>
      <c r="K44">
        <f>COUNTIF('2. ROSC Active'!C2:C251,J44)</f>
        <v>1</v>
      </c>
    </row>
    <row r="45" spans="10:11">
      <c r="J45" s="12" t="s">
        <v>60</v>
      </c>
      <c r="K45">
        <f>COUNTIF('2. ROSC Active'!C2:C251,J45)</f>
        <v>4</v>
      </c>
    </row>
    <row r="46" spans="10:11">
      <c r="J46" s="12" t="s">
        <v>122</v>
      </c>
      <c r="K46">
        <f>COUNTIF('2. ROSC Active'!C2:C251,J46)</f>
        <v>3</v>
      </c>
    </row>
    <row r="47" spans="10:11">
      <c r="J47" s="12" t="s">
        <v>290</v>
      </c>
      <c r="K47">
        <f>COUNTIF('2. ROSC Active'!C2:C251,J47)</f>
        <v>0</v>
      </c>
    </row>
    <row r="48" spans="10:11">
      <c r="J48" s="12" t="s">
        <v>95</v>
      </c>
      <c r="K48">
        <f>COUNTIF('2. ROSC Active'!C2:C251,J48)</f>
        <v>4</v>
      </c>
    </row>
    <row r="49" spans="10:11">
      <c r="J49" s="12" t="s">
        <v>73</v>
      </c>
      <c r="K49">
        <f>COUNTIF('2. ROSC Active'!C2:C251,J49)</f>
        <v>4</v>
      </c>
    </row>
    <row r="50" spans="10:11">
      <c r="J50" s="12" t="s">
        <v>299</v>
      </c>
      <c r="K50">
        <f>COUNTIF('2. ROSC Active'!C2:C251,J50)</f>
        <v>0</v>
      </c>
    </row>
    <row r="51" spans="10:11">
      <c r="J51" s="12" t="s">
        <v>300</v>
      </c>
      <c r="K51">
        <f>COUNTIF('2. ROSC Active'!C2:C251,J51)</f>
        <v>0</v>
      </c>
    </row>
    <row r="52" spans="10:11">
      <c r="J52" s="12" t="s">
        <v>153</v>
      </c>
      <c r="K52">
        <f>COUNTIF('2. ROSC Active'!C2:C251,J52)</f>
        <v>3</v>
      </c>
    </row>
    <row r="53" spans="10:11">
      <c r="J53" s="12" t="s">
        <v>61</v>
      </c>
      <c r="K53">
        <f>COUNTIF('2. ROSC Active'!C2:C251,J53)</f>
        <v>2</v>
      </c>
    </row>
    <row r="55" spans="10:11">
      <c r="J55" s="12" t="s">
        <v>307</v>
      </c>
      <c r="K55">
        <f>SUM(K2:K53)</f>
        <v>105</v>
      </c>
    </row>
    <row r="56" spans="10:11">
      <c r="J56" s="12" t="s">
        <v>308</v>
      </c>
      <c r="K56">
        <f>COUNTIF(K2:K53, "&gt;0")</f>
        <v>33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6EE5BE-71A5-4C3A-9B1C-85294C28998C}"/>
</file>

<file path=customXml/itemProps2.xml><?xml version="1.0" encoding="utf-8"?>
<ds:datastoreItem xmlns:ds="http://schemas.openxmlformats.org/officeDocument/2006/customXml" ds:itemID="{339F3671-E5A5-4795-8267-D3314DEEF11B}"/>
</file>

<file path=customXml/itemProps3.xml><?xml version="1.0" encoding="utf-8"?>
<ds:datastoreItem xmlns:ds="http://schemas.openxmlformats.org/officeDocument/2006/customXml" ds:itemID="{CD512F39-5939-404D-8500-3D5737B7B8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/>
  <cp:revision/>
  <dcterms:created xsi:type="dcterms:W3CDTF">2022-05-19T17:55:56Z</dcterms:created>
  <dcterms:modified xsi:type="dcterms:W3CDTF">2025-05-12T18:38:48Z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