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Community Collaboration\ROSC\FY25\Reporting\Membership Reports\Q3\"/>
    </mc:Choice>
  </mc:AlternateContent>
  <xr:revisionPtr revIDLastSave="0" documentId="13_ncr:1_{30915CDA-99D8-4D28-BA17-C2970BAE9AC5}" xr6:coauthVersionLast="47" xr6:coauthVersionMax="47" xr10:uidLastSave="{00000000-0000-0000-0000-000000000000}"/>
  <bookViews>
    <workbookView xWindow="10980" yWindow="0" windowWidth="17925" windowHeight="15585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<sst xmlns="http://schemas.openxmlformats.org/spreadsheetml/2006/main" count="253" uniqueCount="156">
  <si>
    <t>Council Name</t>
  </si>
  <si>
    <t>Lead Agency</t>
  </si>
  <si>
    <t>Lead Agency Address</t>
  </si>
  <si>
    <t>Project Coordinator(s)</t>
  </si>
  <si>
    <t>Project Coordinator(s) Phone Number</t>
  </si>
  <si>
    <t>Coordinator(s) Email</t>
  </si>
  <si>
    <t>Additional Contact/Supervisor</t>
  </si>
  <si>
    <t>Additional Contact Email and Phone Number</t>
  </si>
  <si>
    <t>Geographical Location(s) Covered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</si>
  <si>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</si>
  <si>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</si>
  <si>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</si>
  <si>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</si>
  <si>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</si>
  <si>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</si>
  <si>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</si>
  <si>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</si>
  <si>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</si>
  <si>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</si>
  <si>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</si>
  <si>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</si>
  <si>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</si>
  <si>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</si>
  <si>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</si>
  <si>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</si>
  <si>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</si>
  <si>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</si>
  <si>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</si>
  <si>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PLE: Substance Use</t>
  </si>
  <si>
    <t>Arrowleaf</t>
  </si>
  <si>
    <t>Service Providers: Other</t>
  </si>
  <si>
    <t>Tor Neal</t>
  </si>
  <si>
    <t>Beverly Holland</t>
  </si>
  <si>
    <t>Treatment:  Other</t>
  </si>
  <si>
    <t xml:space="preserve">Region 5 Statewide ROSC </t>
  </si>
  <si>
    <t>Andy Greer</t>
  </si>
  <si>
    <t>Treatment: Local Provider</t>
  </si>
  <si>
    <t>Gateway Foundation</t>
  </si>
  <si>
    <t>Healthcare: County Health Department</t>
  </si>
  <si>
    <t>S7HD</t>
  </si>
  <si>
    <t>Recovery Supports: Other</t>
  </si>
  <si>
    <t>Business:  Local Business</t>
  </si>
  <si>
    <t>Law Enforcement: Local Police</t>
  </si>
  <si>
    <t>Recovery Supports: RCO</t>
  </si>
  <si>
    <t>Cammy Duggins</t>
  </si>
  <si>
    <t>Emily Middleton</t>
  </si>
  <si>
    <t>Johanna Gonzalez</t>
  </si>
  <si>
    <t>IDHS</t>
  </si>
  <si>
    <t>Samantha Carver</t>
  </si>
  <si>
    <t>Kelly Johnson</t>
  </si>
  <si>
    <t xml:space="preserve">Aaron Seibert </t>
  </si>
  <si>
    <t xml:space="preserve">Centerstone </t>
  </si>
  <si>
    <t xml:space="preserve">Briana Spivey </t>
  </si>
  <si>
    <t xml:space="preserve">Trina Martin </t>
  </si>
  <si>
    <t xml:space="preserve">Arrowleaf </t>
  </si>
  <si>
    <t>Dave Griswol</t>
  </si>
  <si>
    <t>Community Member</t>
  </si>
  <si>
    <t>Alisha Foster</t>
  </si>
  <si>
    <t>Education: Local K-12</t>
  </si>
  <si>
    <t>Hardin Co Schools</t>
  </si>
  <si>
    <t>Jennifer Worthen</t>
  </si>
  <si>
    <t>Andrea Quigley</t>
  </si>
  <si>
    <t>Comprehansive Connections</t>
  </si>
  <si>
    <t xml:space="preserve">Lisa Berns </t>
  </si>
  <si>
    <t xml:space="preserve">Owner of Local Business </t>
  </si>
  <si>
    <t>Sarah Killingworth</t>
  </si>
  <si>
    <t>Family: Other</t>
  </si>
  <si>
    <t>Bonnie Barker</t>
  </si>
  <si>
    <t>Brent VanHam</t>
  </si>
  <si>
    <t>Education: Local University</t>
  </si>
  <si>
    <t xml:space="preserve">SIU Medicine </t>
  </si>
  <si>
    <t xml:space="preserve">Dawn Gallagher </t>
  </si>
  <si>
    <t>Recovery Supports: Housing</t>
  </si>
  <si>
    <t xml:space="preserve">Teen Challenge </t>
  </si>
  <si>
    <t xml:space="preserve">Mollie McCarver </t>
  </si>
  <si>
    <t>PLE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</si>
  <si>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</si>
  <si>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</si>
  <si>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</si>
  <si>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</si>
  <si>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</si>
  <si>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PLE: Mental Health</t>
  </si>
  <si>
    <t>PLE: Other</t>
  </si>
  <si>
    <t>Business: Chamber of Commerce</t>
  </si>
  <si>
    <t>Recovery Supports</t>
  </si>
  <si>
    <t>Recovery Supports: 12 step or other group</t>
  </si>
  <si>
    <t>Business: Other</t>
  </si>
  <si>
    <t>Faith-based Groups</t>
  </si>
  <si>
    <t>Faith-based: Local Pastor</t>
  </si>
  <si>
    <t>Faith-based: Ministerial Alliance</t>
  </si>
  <si>
    <t>Faith-based: Other</t>
  </si>
  <si>
    <t>Education: GED programs</t>
  </si>
  <si>
    <t>Family/Parents</t>
  </si>
  <si>
    <t>Family: Substance Use</t>
  </si>
  <si>
    <t>Family: Mental Health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</si>
  <si>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</si>
  <si>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</si>
  <si>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</si>
  <si>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</si>
  <si>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</si>
  <si>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</si>
  <si>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</si>
  <si>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</si>
  <si>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</si>
  <si>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</si>
  <si>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</si>
  <si>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Education: Other</t>
  </si>
  <si>
    <t>Substance Use Treatment Organizations</t>
  </si>
  <si>
    <t>Treatment: Hospital Program</t>
  </si>
  <si>
    <t>Treatment: Withdrawal Management Program</t>
  </si>
  <si>
    <t xml:space="preserve">Healthcare </t>
  </si>
  <si>
    <t>Healthcare: MAR Prescriber</t>
  </si>
  <si>
    <t>Healthcare: Hospital</t>
  </si>
  <si>
    <t>Healthcare: Other</t>
  </si>
  <si>
    <t>Law Enforcement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</si>
  <si>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</si>
  <si>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</si>
  <si>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</si>
  <si>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</si>
  <si>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</si>
  <si>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</si>
  <si>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</si>
  <si>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</si>
  <si>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</si>
  <si>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</si>
  <si>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</si>
  <si>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</si>
  <si>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</si>
  <si>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</si>
  <si>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</si>
  <si>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</si>
  <si>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</si>
  <si>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Media: All</t>
  </si>
  <si>
    <t>Business</t>
  </si>
  <si>
    <t>Service Providers: Harm Reduction</t>
  </si>
  <si>
    <t>TOTAL MEMBERS</t>
  </si>
  <si>
    <t>TOTAL SECTORS</t>
  </si>
  <si>
    <t>Marjorie Turner</t>
  </si>
  <si>
    <t>Kevin Cox</t>
  </si>
  <si>
    <t>Bunny Lee</t>
  </si>
  <si>
    <t>Daniel Bell</t>
  </si>
  <si>
    <t>Amanda Etienne</t>
  </si>
  <si>
    <t>Pope and Hardin Co. Pharmacies</t>
  </si>
  <si>
    <t>Melissa Brown</t>
  </si>
  <si>
    <t>Callie Buchanan</t>
  </si>
  <si>
    <t>DCFS</t>
  </si>
  <si>
    <t>Lisa Lewis</t>
  </si>
  <si>
    <t>Sherrie Crab</t>
  </si>
  <si>
    <t>Tim Etienne</t>
  </si>
  <si>
    <t>Arrowleaf/Community Member</t>
  </si>
  <si>
    <t>Pharmacy</t>
  </si>
  <si>
    <t>Amber Mulkins</t>
  </si>
  <si>
    <t>Dan Martinez</t>
  </si>
  <si>
    <t>Arrowleaf/PLE</t>
  </si>
  <si>
    <t>Rachel Chruszczyk</t>
  </si>
  <si>
    <t>Prevent Child Abuse Illinois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</si>
</sst>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75" x14ac:dyDescent="0.25"/>
  <cols>
    <col min="1" max="1" width="46.625" customWidth="1"/>
    <col min="2" max="2" width="53.75" customWidth="1"/>
  </cols>
  <sheetData>
    <row r="1" spans="1:2" ht="33" customHeight="1" x14ac:dyDescent="0.25">
      <c r="A1" s="5" t="s">
        <v>0</v>
      </c>
      <c r="B1" s="10"/>
    </row>
    <row r="2" spans="1:2" ht="33" customHeight="1" x14ac:dyDescent="0.25">
      <c r="A2" s="2" t="s">
        <v>1</v>
      </c>
      <c r="B2" s="11"/>
    </row>
    <row r="3" spans="1:2" ht="33" customHeight="1" x14ac:dyDescent="0.25">
      <c r="A3" s="5" t="s">
        <v>2</v>
      </c>
      <c r="B3" s="10"/>
    </row>
    <row r="4" spans="1:2" ht="33" customHeight="1" x14ac:dyDescent="0.25">
      <c r="A4" s="2" t="s">
        <v>3</v>
      </c>
      <c r="B4" s="11"/>
    </row>
    <row r="5" spans="1:2" ht="33" customHeight="1" x14ac:dyDescent="0.25">
      <c r="A5" s="5" t="s">
        <v>4</v>
      </c>
      <c r="B5" s="10"/>
    </row>
    <row r="6" spans="1:2" ht="33" customHeight="1" x14ac:dyDescent="0.25">
      <c r="A6" s="2" t="s">
        <v>5</v>
      </c>
      <c r="B6" s="11"/>
    </row>
    <row r="7" spans="1:2" ht="33" customHeight="1" x14ac:dyDescent="0.25">
      <c r="A7" s="5" t="s">
        <v>6</v>
      </c>
      <c r="B7" s="10"/>
    </row>
    <row r="8" spans="1:2" ht="33" customHeight="1" x14ac:dyDescent="0.25">
      <c r="A8" s="3" t="s">
        <v>7</v>
      </c>
      <c r="B8" s="11"/>
    </row>
    <row r="9" spans="1:2" ht="33" customHeight="1" x14ac:dyDescent="0.25">
      <c r="A9" s="5" t="s">
        <v>8</v>
      </c>
      <c r="B9" s="10"/>
    </row>
    <row r="10" spans="1:2" ht="33" customHeight="1" x14ac:dyDescent="0.25">
      <c r="A10" s="2" t="s">
        <v>9</v>
      </c>
      <c r="B10" s="11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2" zoomScale="80" zoomScaleNormal="80" workbookViewId="0">
      <selection activeCell="M36" sqref="M36"/>
    </sheetView>
  </sheetViews>
  <sheetFormatPr defaultRowHeight="15.75" x14ac:dyDescent="0.25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8" width="7.125" style="16" customWidth="1"/>
    <col min="9" max="9" width="7.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4.5" thickTop="1" thickBot="1" x14ac:dyDescent="0.3">
      <c r="A1" s="17" t="s">
        <v>10</v>
      </c>
      <c r="B1" s="17" t="s">
        <v>11</v>
      </c>
      <c r="C1" s="17" t="s">
        <v>12</v>
      </c>
      <c r="D1" s="17" t="s">
        <v>13</v>
      </c>
      <c r="E1" s="18" t="s">
        <v>14</v>
      </c>
      <c r="F1" s="18" t="s">
        <v>15</v>
      </c>
      <c r="G1" s="18" t="s">
        <v>16</v>
      </c>
      <c r="H1" s="18" t="s">
        <v>17</v>
      </c>
      <c r="I1" s="18" t="s">
        <v>18</v>
      </c>
      <c r="J1" s="18" t="s">
        <v>19</v>
      </c>
      <c r="K1" s="18" t="s">
        <v>20</v>
      </c>
      <c r="L1" s="18" t="s">
        <v>21</v>
      </c>
      <c r="M1" s="18" t="s">
        <v>22</v>
      </c>
      <c r="N1" s="18" t="s">
        <v>23</v>
      </c>
      <c r="O1" s="18" t="s">
        <v>24</v>
      </c>
      <c r="P1" s="18" t="s">
        <v>25</v>
      </c>
      <c r="Q1" s="19" t="s">
        <v>26</v>
      </c>
      <c r="R1" s="20" t="s">
        <v>27</v>
      </c>
    </row>
    <row r="2" spans="1:18" ht="16.5" thickBot="1" x14ac:dyDescent="0.3">
      <c r="A2" s="13" t="s">
        <v>31</v>
      </c>
      <c r="B2" s="15">
        <v>45198</v>
      </c>
      <c r="C2" s="21" t="s">
        <v>30</v>
      </c>
      <c r="D2" s="13" t="s">
        <v>29</v>
      </c>
      <c r="E2" s="12">
        <v>1</v>
      </c>
      <c r="F2" s="12">
        <v>1</v>
      </c>
      <c r="G2" s="12"/>
      <c r="H2" s="12">
        <v>1</v>
      </c>
      <c r="I2" s="12">
        <v>1</v>
      </c>
      <c r="J2" s="12">
        <v>1</v>
      </c>
      <c r="K2" s="12">
        <v>1</v>
      </c>
      <c r="L2" s="12"/>
      <c r="M2" s="12"/>
      <c r="N2" s="12"/>
      <c r="O2" s="12"/>
      <c r="P2" s="12"/>
      <c r="Q2" s="4">
        <f>SUM(E2:P2)</f>
        <v>6</v>
      </c>
      <c r="R2" s="22"/>
    </row>
    <row r="3" spans="1:18" ht="16.5" thickBot="1" x14ac:dyDescent="0.3">
      <c r="A3" s="13" t="s">
        <v>32</v>
      </c>
      <c r="B3" s="15">
        <v>45148</v>
      </c>
      <c r="C3" s="21" t="s">
        <v>33</v>
      </c>
      <c r="D3" s="13" t="s">
        <v>34</v>
      </c>
      <c r="E3" s="12">
        <v>1</v>
      </c>
      <c r="F3" s="12"/>
      <c r="G3" s="12">
        <v>1</v>
      </c>
      <c r="H3" s="12">
        <v>1</v>
      </c>
      <c r="I3" s="12">
        <v>1</v>
      </c>
      <c r="J3" s="12">
        <v>1</v>
      </c>
      <c r="K3" s="12">
        <v>1</v>
      </c>
      <c r="L3" s="12">
        <v>1</v>
      </c>
      <c r="M3" s="12">
        <v>1</v>
      </c>
      <c r="N3" s="12"/>
      <c r="O3" s="12"/>
      <c r="P3" s="12"/>
      <c r="Q3" s="4">
        <f>SUM(E3:P3)</f>
        <v>8</v>
      </c>
      <c r="R3" s="22"/>
    </row>
    <row r="4" spans="1:18" ht="16.5" thickBot="1" x14ac:dyDescent="0.3">
      <c r="A4" s="13" t="s">
        <v>35</v>
      </c>
      <c r="B4" s="15">
        <v>45148</v>
      </c>
      <c r="C4" s="21" t="s">
        <v>36</v>
      </c>
      <c r="D4" s="13" t="s">
        <v>37</v>
      </c>
      <c r="E4" s="12"/>
      <c r="F4" s="12">
        <v>1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1</v>
      </c>
      <c r="R4" s="22"/>
    </row>
    <row r="5" spans="1:18" ht="16.5" thickBot="1" x14ac:dyDescent="0.3">
      <c r="A5" s="13" t="s">
        <v>44</v>
      </c>
      <c r="B5" s="15">
        <v>45239</v>
      </c>
      <c r="C5" s="21" t="s">
        <v>30</v>
      </c>
      <c r="D5" s="13" t="s">
        <v>29</v>
      </c>
      <c r="E5" s="12">
        <v>1</v>
      </c>
      <c r="F5" s="12">
        <v>1</v>
      </c>
      <c r="G5" s="12">
        <v>1</v>
      </c>
      <c r="H5" s="12">
        <v>1</v>
      </c>
      <c r="I5" s="12">
        <v>1</v>
      </c>
      <c r="J5" s="12">
        <v>1</v>
      </c>
      <c r="K5" s="12">
        <v>1</v>
      </c>
      <c r="L5" s="12">
        <v>1</v>
      </c>
      <c r="M5" s="12">
        <v>1</v>
      </c>
      <c r="N5" s="12"/>
      <c r="O5" s="12"/>
      <c r="P5" s="12"/>
      <c r="Q5" s="4">
        <f t="shared" si="0"/>
        <v>9</v>
      </c>
      <c r="R5" s="22"/>
    </row>
    <row r="6" spans="1:18" ht="16.5" thickBot="1" x14ac:dyDescent="0.3">
      <c r="A6" s="13" t="s">
        <v>45</v>
      </c>
      <c r="B6" s="15">
        <v>45274</v>
      </c>
      <c r="C6" s="21" t="s">
        <v>30</v>
      </c>
      <c r="D6" s="13" t="s">
        <v>29</v>
      </c>
      <c r="E6" s="12"/>
      <c r="F6" s="12"/>
      <c r="G6" s="12"/>
      <c r="H6" s="12"/>
      <c r="I6" s="12"/>
      <c r="J6" s="12"/>
      <c r="K6" s="12"/>
      <c r="L6" s="12">
        <v>1</v>
      </c>
      <c r="M6" s="12">
        <v>1</v>
      </c>
      <c r="N6" s="12"/>
      <c r="O6" s="12"/>
      <c r="P6" s="12"/>
      <c r="Q6" s="4">
        <f t="shared" si="0"/>
        <v>2</v>
      </c>
      <c r="R6" s="22"/>
    </row>
    <row r="7" spans="1:18" ht="16.5" thickBot="1" x14ac:dyDescent="0.3">
      <c r="A7" s="13" t="s">
        <v>46</v>
      </c>
      <c r="B7" s="15">
        <v>45274</v>
      </c>
      <c r="C7" s="21" t="s">
        <v>30</v>
      </c>
      <c r="D7" s="13" t="s">
        <v>47</v>
      </c>
      <c r="E7" s="12">
        <v>1</v>
      </c>
      <c r="F7" s="12"/>
      <c r="G7" s="12"/>
      <c r="H7" s="12">
        <v>1</v>
      </c>
      <c r="I7" s="12"/>
      <c r="J7" s="12"/>
      <c r="K7" s="12">
        <v>1</v>
      </c>
      <c r="L7" s="12">
        <v>1</v>
      </c>
      <c r="M7" s="12"/>
      <c r="N7" s="12"/>
      <c r="O7" s="12"/>
      <c r="P7" s="12"/>
      <c r="Q7" s="4">
        <f t="shared" si="0"/>
        <v>4</v>
      </c>
      <c r="R7" s="22"/>
    </row>
    <row r="8" spans="1:18" ht="16.5" thickBot="1" x14ac:dyDescent="0.3">
      <c r="A8" s="13" t="s">
        <v>48</v>
      </c>
      <c r="B8" s="15">
        <v>45274</v>
      </c>
      <c r="C8" s="21" t="s">
        <v>28</v>
      </c>
      <c r="D8" s="13" t="s">
        <v>29</v>
      </c>
      <c r="E8" s="12">
        <v>1</v>
      </c>
      <c r="F8" s="12"/>
      <c r="G8" s="12">
        <v>1</v>
      </c>
      <c r="H8" s="12">
        <v>1</v>
      </c>
      <c r="I8" s="12">
        <v>1</v>
      </c>
      <c r="J8" s="12"/>
      <c r="K8" s="12"/>
      <c r="L8" s="12"/>
      <c r="M8" s="12"/>
      <c r="N8" s="12"/>
      <c r="O8" s="12"/>
      <c r="P8" s="12"/>
      <c r="Q8" s="4">
        <f t="shared" si="0"/>
        <v>4</v>
      </c>
      <c r="R8" s="22"/>
    </row>
    <row r="9" spans="1:18" ht="16.5" thickBot="1" x14ac:dyDescent="0.3">
      <c r="A9" s="13" t="s">
        <v>49</v>
      </c>
      <c r="B9" s="15">
        <v>45274</v>
      </c>
      <c r="C9" s="21" t="s">
        <v>30</v>
      </c>
      <c r="D9" s="13" t="s">
        <v>29</v>
      </c>
      <c r="E9" s="12"/>
      <c r="F9" s="12">
        <v>1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1</v>
      </c>
      <c r="R9" s="22"/>
    </row>
    <row r="10" spans="1:18" ht="16.5" thickBot="1" x14ac:dyDescent="0.3">
      <c r="A10" s="13" t="s">
        <v>50</v>
      </c>
      <c r="B10" s="15">
        <v>45330</v>
      </c>
      <c r="C10" s="21" t="s">
        <v>30</v>
      </c>
      <c r="D10" s="13" t="s">
        <v>51</v>
      </c>
      <c r="E10" s="12">
        <v>1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1</v>
      </c>
      <c r="R10" s="22"/>
    </row>
    <row r="11" spans="1:18" ht="16.5" thickBot="1" x14ac:dyDescent="0.3">
      <c r="A11" s="13" t="s">
        <v>52</v>
      </c>
      <c r="B11" s="15">
        <v>45330</v>
      </c>
      <c r="C11" s="21" t="s">
        <v>30</v>
      </c>
      <c r="D11" s="13" t="s">
        <v>29</v>
      </c>
      <c r="E11" s="12">
        <v>1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4">
        <f t="shared" si="0"/>
        <v>1</v>
      </c>
      <c r="R11" s="22"/>
    </row>
    <row r="12" spans="1:18" ht="16.5" thickBot="1" x14ac:dyDescent="0.3">
      <c r="A12" s="13" t="s">
        <v>53</v>
      </c>
      <c r="B12" s="15">
        <v>45330</v>
      </c>
      <c r="C12" s="21" t="s">
        <v>30</v>
      </c>
      <c r="D12" s="13" t="s">
        <v>54</v>
      </c>
      <c r="E12" s="12">
        <v>1</v>
      </c>
      <c r="F12" s="12"/>
      <c r="G12" s="12">
        <v>1</v>
      </c>
      <c r="H12" s="12">
        <v>1</v>
      </c>
      <c r="I12" s="12">
        <v>1</v>
      </c>
      <c r="J12" s="12"/>
      <c r="K12" s="12"/>
      <c r="L12" s="12"/>
      <c r="M12" s="12"/>
      <c r="N12" s="12"/>
      <c r="O12" s="12"/>
      <c r="P12" s="12"/>
      <c r="Q12" s="4">
        <f t="shared" si="0"/>
        <v>4</v>
      </c>
      <c r="R12" s="22"/>
    </row>
    <row r="13" spans="1:18" ht="16.5" thickBot="1" x14ac:dyDescent="0.3">
      <c r="A13" s="13" t="s">
        <v>55</v>
      </c>
      <c r="B13" s="15">
        <v>45393</v>
      </c>
      <c r="C13" s="21" t="s">
        <v>28</v>
      </c>
      <c r="D13" s="13" t="s">
        <v>56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2">
        <v>1</v>
      </c>
      <c r="K13" s="12">
        <v>1</v>
      </c>
      <c r="L13" s="12">
        <v>1</v>
      </c>
      <c r="M13" s="12">
        <v>1</v>
      </c>
      <c r="N13" s="12"/>
      <c r="O13" s="12"/>
      <c r="P13" s="12"/>
      <c r="Q13" s="4">
        <f t="shared" si="0"/>
        <v>9</v>
      </c>
      <c r="R13" s="22"/>
    </row>
    <row r="14" spans="1:18" ht="16.5" thickBot="1" x14ac:dyDescent="0.3">
      <c r="A14" s="13" t="s">
        <v>57</v>
      </c>
      <c r="B14" s="15">
        <v>45393</v>
      </c>
      <c r="C14" s="21" t="s">
        <v>58</v>
      </c>
      <c r="D14" s="13" t="s">
        <v>59</v>
      </c>
      <c r="E14" s="12"/>
      <c r="F14" s="12"/>
      <c r="G14" s="12">
        <v>1</v>
      </c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1</v>
      </c>
      <c r="R14" s="22"/>
    </row>
    <row r="15" spans="1:18" ht="16.5" thickBot="1" x14ac:dyDescent="0.3">
      <c r="A15" s="13" t="s">
        <v>60</v>
      </c>
      <c r="B15" s="15">
        <v>45456</v>
      </c>
      <c r="C15" s="21" t="s">
        <v>38</v>
      </c>
      <c r="D15" s="13" t="s">
        <v>39</v>
      </c>
      <c r="E15" s="12">
        <v>1</v>
      </c>
      <c r="F15" s="12">
        <v>1</v>
      </c>
      <c r="G15" s="12"/>
      <c r="H15" s="12">
        <v>1</v>
      </c>
      <c r="I15" s="12"/>
      <c r="J15" s="12"/>
      <c r="K15" s="12">
        <v>1</v>
      </c>
      <c r="L15" s="12">
        <v>1</v>
      </c>
      <c r="M15" s="12">
        <v>1</v>
      </c>
      <c r="N15" s="12"/>
      <c r="O15" s="12"/>
      <c r="P15" s="12"/>
      <c r="Q15" s="4">
        <f t="shared" si="0"/>
        <v>6</v>
      </c>
      <c r="R15" s="22"/>
    </row>
    <row r="16" spans="1:18" ht="32.25" thickBot="1" x14ac:dyDescent="0.3">
      <c r="A16" s="13" t="s">
        <v>144</v>
      </c>
      <c r="B16" s="15">
        <v>45484</v>
      </c>
      <c r="C16" s="21" t="s">
        <v>40</v>
      </c>
      <c r="D16" s="13" t="s">
        <v>62</v>
      </c>
      <c r="E16" s="12">
        <v>1</v>
      </c>
      <c r="F16" s="12">
        <v>1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2</v>
      </c>
      <c r="R16" s="22"/>
    </row>
    <row r="17" spans="1:18" ht="16.5" thickBot="1" x14ac:dyDescent="0.3">
      <c r="A17" s="13" t="s">
        <v>63</v>
      </c>
      <c r="B17" s="15">
        <v>45484</v>
      </c>
      <c r="C17" s="21" t="s">
        <v>41</v>
      </c>
      <c r="D17" s="13" t="s">
        <v>64</v>
      </c>
      <c r="E17" s="12">
        <v>1</v>
      </c>
      <c r="F17" s="12"/>
      <c r="G17" s="12">
        <v>1</v>
      </c>
      <c r="H17" s="12">
        <v>1</v>
      </c>
      <c r="I17" s="12"/>
      <c r="J17" s="12"/>
      <c r="K17" s="12"/>
      <c r="L17" s="12"/>
      <c r="M17" s="12"/>
      <c r="N17" s="12"/>
      <c r="O17" s="12"/>
      <c r="P17" s="12"/>
      <c r="Q17" s="4">
        <f t="shared" si="0"/>
        <v>3</v>
      </c>
      <c r="R17" s="22"/>
    </row>
    <row r="18" spans="1:18" ht="16.5" thickBot="1" x14ac:dyDescent="0.3">
      <c r="A18" s="13" t="s">
        <v>65</v>
      </c>
      <c r="B18" s="15">
        <v>45512</v>
      </c>
      <c r="C18" s="21" t="s">
        <v>66</v>
      </c>
      <c r="D18" s="13" t="s">
        <v>56</v>
      </c>
      <c r="E18" s="12"/>
      <c r="F18" s="12">
        <v>1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>
        <f t="shared" si="0"/>
        <v>1</v>
      </c>
      <c r="R18" s="22"/>
    </row>
    <row r="19" spans="1:18" ht="16.5" thickBot="1" x14ac:dyDescent="0.3">
      <c r="A19" s="13" t="s">
        <v>67</v>
      </c>
      <c r="B19" s="15">
        <v>45512</v>
      </c>
      <c r="C19" s="21" t="s">
        <v>66</v>
      </c>
      <c r="D19" s="13" t="s">
        <v>56</v>
      </c>
      <c r="E19" s="12"/>
      <c r="F19" s="12">
        <v>1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4">
        <f t="shared" si="0"/>
        <v>1</v>
      </c>
      <c r="R19" s="22"/>
    </row>
    <row r="20" spans="1:18" ht="16.5" thickBot="1" x14ac:dyDescent="0.3">
      <c r="A20" s="13" t="s">
        <v>68</v>
      </c>
      <c r="B20" s="15">
        <v>45512</v>
      </c>
      <c r="C20" s="21" t="s">
        <v>69</v>
      </c>
      <c r="D20" s="13" t="s">
        <v>70</v>
      </c>
      <c r="E20" s="12"/>
      <c r="F20" s="12">
        <v>1</v>
      </c>
      <c r="G20" s="12">
        <v>1</v>
      </c>
      <c r="H20" s="12">
        <v>1</v>
      </c>
      <c r="I20" s="12"/>
      <c r="J20" s="12">
        <v>1</v>
      </c>
      <c r="K20" s="12">
        <v>1</v>
      </c>
      <c r="L20" s="12"/>
      <c r="M20" s="12"/>
      <c r="N20" s="12"/>
      <c r="O20" s="12"/>
      <c r="P20" s="12"/>
      <c r="Q20" s="4">
        <f t="shared" si="0"/>
        <v>5</v>
      </c>
      <c r="R20" s="22"/>
    </row>
    <row r="21" spans="1:18" ht="16.5" thickBot="1" x14ac:dyDescent="0.3">
      <c r="A21" s="13" t="s">
        <v>71</v>
      </c>
      <c r="B21" s="15">
        <v>45547</v>
      </c>
      <c r="C21" s="21" t="s">
        <v>72</v>
      </c>
      <c r="D21" s="13" t="s">
        <v>73</v>
      </c>
      <c r="E21" s="12"/>
      <c r="F21" s="12"/>
      <c r="G21" s="12">
        <v>1</v>
      </c>
      <c r="H21" s="12"/>
      <c r="I21" s="12"/>
      <c r="J21" s="12"/>
      <c r="K21" s="12"/>
      <c r="L21" s="12"/>
      <c r="M21" s="12"/>
      <c r="N21" s="12"/>
      <c r="O21" s="12"/>
      <c r="P21" s="12"/>
      <c r="Q21" s="4">
        <f t="shared" si="0"/>
        <v>1</v>
      </c>
      <c r="R21" s="22"/>
    </row>
    <row r="22" spans="1:18" ht="16.5" thickBot="1" x14ac:dyDescent="0.3">
      <c r="A22" s="13" t="s">
        <v>74</v>
      </c>
      <c r="B22" s="15">
        <v>45547</v>
      </c>
      <c r="C22" s="21" t="s">
        <v>28</v>
      </c>
      <c r="D22" s="13" t="s">
        <v>75</v>
      </c>
      <c r="E22" s="12"/>
      <c r="F22" s="12"/>
      <c r="G22" s="12">
        <v>1</v>
      </c>
      <c r="H22" s="12"/>
      <c r="I22" s="12"/>
      <c r="J22" s="12"/>
      <c r="K22" s="12"/>
      <c r="L22" s="12"/>
      <c r="M22" s="12"/>
      <c r="N22" s="12"/>
      <c r="O22" s="12"/>
      <c r="P22" s="12"/>
      <c r="Q22" s="4">
        <f t="shared" si="0"/>
        <v>1</v>
      </c>
      <c r="R22" s="22"/>
    </row>
    <row r="23" spans="1:18" ht="16.5" thickBot="1" x14ac:dyDescent="0.3">
      <c r="A23" s="13" t="s">
        <v>137</v>
      </c>
      <c r="B23" s="15">
        <v>45575</v>
      </c>
      <c r="C23" s="21" t="s">
        <v>28</v>
      </c>
      <c r="D23" s="13" t="s">
        <v>75</v>
      </c>
      <c r="E23" s="12"/>
      <c r="F23" s="12"/>
      <c r="G23" s="12"/>
      <c r="H23" s="12">
        <v>1</v>
      </c>
      <c r="I23" s="12"/>
      <c r="J23" s="12"/>
      <c r="K23" s="12"/>
      <c r="L23" s="12"/>
      <c r="M23" s="12"/>
      <c r="N23" s="12"/>
      <c r="O23" s="12"/>
      <c r="P23" s="12"/>
      <c r="Q23" s="4">
        <f t="shared" si="0"/>
        <v>1</v>
      </c>
      <c r="R23" s="22"/>
    </row>
    <row r="24" spans="1:18" ht="16.5" thickBot="1" x14ac:dyDescent="0.3">
      <c r="A24" s="13" t="s">
        <v>138</v>
      </c>
      <c r="B24" s="15">
        <v>45575</v>
      </c>
      <c r="C24" s="21" t="s">
        <v>126</v>
      </c>
      <c r="D24" s="13" t="s">
        <v>56</v>
      </c>
      <c r="E24" s="12"/>
      <c r="F24" s="12"/>
      <c r="G24" s="12"/>
      <c r="H24" s="12">
        <v>1</v>
      </c>
      <c r="I24" s="12"/>
      <c r="J24" s="12"/>
      <c r="K24" s="12"/>
      <c r="L24" s="12"/>
      <c r="M24" s="12"/>
      <c r="N24" s="12"/>
      <c r="O24" s="12"/>
      <c r="P24" s="12"/>
      <c r="Q24" s="4">
        <f t="shared" si="0"/>
        <v>1</v>
      </c>
      <c r="R24" s="22"/>
    </row>
    <row r="25" spans="1:18" ht="16.5" thickBot="1" x14ac:dyDescent="0.3">
      <c r="A25" s="13" t="s">
        <v>139</v>
      </c>
      <c r="B25" s="15">
        <v>45610</v>
      </c>
      <c r="C25" s="21" t="s">
        <v>93</v>
      </c>
      <c r="D25" s="13"/>
      <c r="E25" s="12"/>
      <c r="F25" s="12"/>
      <c r="G25" s="12"/>
      <c r="H25" s="12">
        <v>1</v>
      </c>
      <c r="I25" s="12">
        <v>1</v>
      </c>
      <c r="J25" s="12"/>
      <c r="K25" s="12">
        <v>1</v>
      </c>
      <c r="L25" s="12"/>
      <c r="M25" s="12"/>
      <c r="N25" s="12"/>
      <c r="O25" s="12"/>
      <c r="P25" s="12"/>
      <c r="Q25" s="4">
        <f t="shared" si="0"/>
        <v>3</v>
      </c>
      <c r="R25" s="22"/>
    </row>
    <row r="26" spans="1:18" ht="16.5" thickBot="1" x14ac:dyDescent="0.3">
      <c r="A26" s="13" t="s">
        <v>140</v>
      </c>
      <c r="B26" s="15">
        <v>45610</v>
      </c>
      <c r="C26" s="21" t="s">
        <v>28</v>
      </c>
      <c r="D26" s="13"/>
      <c r="E26" s="12"/>
      <c r="F26" s="12"/>
      <c r="G26" s="12"/>
      <c r="H26" s="12">
        <v>1</v>
      </c>
      <c r="I26" s="12">
        <v>1</v>
      </c>
      <c r="J26" s="12"/>
      <c r="K26" s="12">
        <v>1</v>
      </c>
      <c r="L26" s="12">
        <v>1</v>
      </c>
      <c r="M26" s="12"/>
      <c r="N26" s="12"/>
      <c r="O26" s="12"/>
      <c r="P26" s="12"/>
      <c r="Q26" s="4">
        <f t="shared" si="0"/>
        <v>4</v>
      </c>
      <c r="R26" s="22"/>
    </row>
    <row r="27" spans="1:18" ht="16.5" thickBot="1" x14ac:dyDescent="0.3">
      <c r="A27" s="13" t="s">
        <v>141</v>
      </c>
      <c r="B27" s="15">
        <v>45610</v>
      </c>
      <c r="C27" s="21" t="s">
        <v>113</v>
      </c>
      <c r="D27" s="13" t="s">
        <v>142</v>
      </c>
      <c r="E27" s="12"/>
      <c r="F27" s="12"/>
      <c r="G27" s="12"/>
      <c r="H27" s="12">
        <v>1</v>
      </c>
      <c r="I27" s="12">
        <v>1</v>
      </c>
      <c r="J27" s="12"/>
      <c r="K27" s="12"/>
      <c r="L27" s="12"/>
      <c r="M27" s="12"/>
      <c r="N27" s="12"/>
      <c r="O27" s="12"/>
      <c r="P27" s="12"/>
      <c r="Q27" s="4">
        <f t="shared" si="0"/>
        <v>2</v>
      </c>
      <c r="R27" s="22"/>
    </row>
    <row r="28" spans="1:18" ht="16.5" thickBot="1" x14ac:dyDescent="0.3">
      <c r="A28" s="13" t="s">
        <v>143</v>
      </c>
      <c r="B28" s="15">
        <v>45610</v>
      </c>
      <c r="C28" s="21" t="s">
        <v>28</v>
      </c>
      <c r="D28" s="13" t="s">
        <v>56</v>
      </c>
      <c r="E28" s="12"/>
      <c r="F28" s="12"/>
      <c r="G28" s="12"/>
      <c r="H28" s="12">
        <v>1</v>
      </c>
      <c r="I28" s="12">
        <v>1</v>
      </c>
      <c r="J28" s="12"/>
      <c r="K28" s="12"/>
      <c r="L28" s="12"/>
      <c r="M28" s="12"/>
      <c r="N28" s="12"/>
      <c r="O28" s="12"/>
      <c r="P28" s="12"/>
      <c r="Q28" s="4">
        <f t="shared" si="0"/>
        <v>2</v>
      </c>
      <c r="R28" s="22"/>
    </row>
    <row r="29" spans="1:18" ht="32.25" thickBot="1" x14ac:dyDescent="0.3">
      <c r="A29" s="13" t="s">
        <v>61</v>
      </c>
      <c r="B29" s="15">
        <v>45658</v>
      </c>
      <c r="C29" s="21" t="s">
        <v>129</v>
      </c>
      <c r="D29" s="13" t="s">
        <v>145</v>
      </c>
      <c r="E29" s="12"/>
      <c r="F29" s="12"/>
      <c r="G29" s="12"/>
      <c r="H29" s="12"/>
      <c r="I29" s="12"/>
      <c r="J29" s="12"/>
      <c r="K29" s="12">
        <v>1</v>
      </c>
      <c r="L29" s="12"/>
      <c r="M29" s="12"/>
      <c r="N29" s="12"/>
      <c r="O29" s="12"/>
      <c r="P29" s="12"/>
      <c r="Q29" s="4">
        <f t="shared" si="0"/>
        <v>1</v>
      </c>
      <c r="R29" s="22"/>
    </row>
    <row r="30" spans="1:18" ht="32.25" thickBot="1" x14ac:dyDescent="0.3">
      <c r="A30" s="13" t="s">
        <v>146</v>
      </c>
      <c r="B30" s="15">
        <v>45689</v>
      </c>
      <c r="C30" s="21" t="s">
        <v>40</v>
      </c>
      <c r="D30" s="13" t="s">
        <v>56</v>
      </c>
      <c r="E30" s="12"/>
      <c r="F30" s="12"/>
      <c r="G30" s="12"/>
      <c r="H30" s="12"/>
      <c r="I30" s="12"/>
      <c r="J30" s="12"/>
      <c r="K30" s="12"/>
      <c r="L30" s="12">
        <v>1</v>
      </c>
      <c r="M30" s="12"/>
      <c r="N30" s="12"/>
      <c r="O30" s="12"/>
      <c r="P30" s="12"/>
      <c r="Q30" s="4">
        <f t="shared" si="0"/>
        <v>1</v>
      </c>
      <c r="R30" s="22"/>
    </row>
    <row r="31" spans="1:18" ht="32.25" thickBot="1" x14ac:dyDescent="0.3">
      <c r="A31" s="13" t="s">
        <v>147</v>
      </c>
      <c r="B31" s="15">
        <v>45689</v>
      </c>
      <c r="C31" s="21" t="s">
        <v>30</v>
      </c>
      <c r="D31" s="13" t="s">
        <v>149</v>
      </c>
      <c r="E31" s="12"/>
      <c r="F31" s="12"/>
      <c r="G31" s="12"/>
      <c r="H31" s="12"/>
      <c r="I31" s="12"/>
      <c r="J31" s="12"/>
      <c r="K31" s="12"/>
      <c r="L31" s="12">
        <v>1</v>
      </c>
      <c r="M31" s="12"/>
      <c r="N31" s="12"/>
      <c r="O31" s="12"/>
      <c r="P31" s="12"/>
      <c r="Q31" s="4">
        <f t="shared" si="0"/>
        <v>1</v>
      </c>
      <c r="R31" s="22"/>
    </row>
    <row r="32" spans="1:18" ht="16.5" thickBot="1" x14ac:dyDescent="0.3">
      <c r="A32" s="13" t="s">
        <v>148</v>
      </c>
      <c r="B32" s="15">
        <v>45689</v>
      </c>
      <c r="C32" s="21" t="s">
        <v>113</v>
      </c>
      <c r="D32" s="13" t="s">
        <v>150</v>
      </c>
      <c r="E32" s="12"/>
      <c r="F32" s="12"/>
      <c r="G32" s="12"/>
      <c r="H32" s="12"/>
      <c r="I32" s="12"/>
      <c r="J32" s="12"/>
      <c r="K32" s="12"/>
      <c r="L32" s="12">
        <v>1</v>
      </c>
      <c r="M32" s="12"/>
      <c r="N32" s="12"/>
      <c r="O32" s="12"/>
      <c r="P32" s="12"/>
      <c r="Q32" s="4">
        <f t="shared" si="0"/>
        <v>1</v>
      </c>
      <c r="R32" s="22"/>
    </row>
    <row r="33" spans="1:18" ht="16.5" thickBot="1" x14ac:dyDescent="0.3">
      <c r="A33" s="13" t="s">
        <v>151</v>
      </c>
      <c r="B33" s="15">
        <v>45992</v>
      </c>
      <c r="C33" s="21" t="s">
        <v>28</v>
      </c>
      <c r="D33" s="13"/>
      <c r="E33" s="12"/>
      <c r="F33" s="12"/>
      <c r="G33" s="12"/>
      <c r="H33" s="12"/>
      <c r="I33" s="12"/>
      <c r="J33" s="12"/>
      <c r="K33" s="12"/>
      <c r="L33" s="12">
        <v>1</v>
      </c>
      <c r="M33" s="12">
        <v>1</v>
      </c>
      <c r="N33" s="12"/>
      <c r="O33" s="12"/>
      <c r="P33" s="12"/>
      <c r="Q33" s="4">
        <f t="shared" si="0"/>
        <v>2</v>
      </c>
      <c r="R33" s="22"/>
    </row>
    <row r="34" spans="1:18" ht="16.5" thickBot="1" x14ac:dyDescent="0.3">
      <c r="A34" s="13" t="s">
        <v>152</v>
      </c>
      <c r="B34" s="15">
        <v>45689</v>
      </c>
      <c r="C34" s="21" t="s">
        <v>28</v>
      </c>
      <c r="D34" s="13" t="s">
        <v>153</v>
      </c>
      <c r="E34" s="12"/>
      <c r="F34" s="12"/>
      <c r="G34" s="12"/>
      <c r="H34" s="12"/>
      <c r="I34" s="12"/>
      <c r="J34" s="12"/>
      <c r="K34" s="12"/>
      <c r="L34" s="12"/>
      <c r="M34" s="12">
        <v>1</v>
      </c>
      <c r="N34" s="12"/>
      <c r="O34" s="12"/>
      <c r="P34" s="12"/>
      <c r="Q34" s="4">
        <f t="shared" si="0"/>
        <v>1</v>
      </c>
      <c r="R34" s="22"/>
    </row>
    <row r="35" spans="1:18" ht="32.25" thickBot="1" x14ac:dyDescent="0.3">
      <c r="A35" s="13" t="s">
        <v>154</v>
      </c>
      <c r="B35" s="15">
        <v>45717</v>
      </c>
      <c r="C35" s="21" t="s">
        <v>129</v>
      </c>
      <c r="D35" s="13" t="s">
        <v>155</v>
      </c>
      <c r="E35" s="12"/>
      <c r="F35" s="12"/>
      <c r="G35" s="12"/>
      <c r="H35" s="12"/>
      <c r="I35" s="12"/>
      <c r="J35" s="12"/>
      <c r="K35" s="12"/>
      <c r="L35" s="12"/>
      <c r="M35" s="12">
        <v>1</v>
      </c>
      <c r="N35" s="12"/>
      <c r="O35" s="12"/>
      <c r="P35" s="12"/>
      <c r="Q35" s="4">
        <f t="shared" si="0"/>
        <v>1</v>
      </c>
      <c r="R35" s="22"/>
    </row>
    <row r="36" spans="1:18" ht="16.5" thickBot="1" x14ac:dyDescent="0.3">
      <c r="A36" s="13"/>
      <c r="B36" s="15"/>
      <c r="C36" s="21"/>
      <c r="D36" s="13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0</v>
      </c>
      <c r="R36" s="22"/>
    </row>
    <row r="37" spans="1:18" ht="16.5" thickBot="1" x14ac:dyDescent="0.3">
      <c r="A37" s="13"/>
      <c r="B37" s="15"/>
      <c r="C37" s="21"/>
      <c r="D37" s="13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0</v>
      </c>
      <c r="R37" s="22"/>
    </row>
    <row r="38" spans="1:18" ht="16.5" thickBot="1" x14ac:dyDescent="0.3">
      <c r="A38" s="13"/>
      <c r="B38" s="15"/>
      <c r="C38" s="21"/>
      <c r="D38" s="13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0</v>
      </c>
      <c r="R38" s="22"/>
    </row>
    <row r="39" spans="1:18" ht="16.5" thickBot="1" x14ac:dyDescent="0.3">
      <c r="A39" s="13"/>
      <c r="B39" s="15"/>
      <c r="C39" s="21"/>
      <c r="D39" s="13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">
        <f t="shared" si="0"/>
        <v>0</v>
      </c>
      <c r="R39" s="22"/>
    </row>
    <row r="40" spans="1:18" ht="16.5" thickBot="1" x14ac:dyDescent="0.3">
      <c r="A40" s="13"/>
      <c r="B40" s="15"/>
      <c r="C40" s="21"/>
      <c r="D40" s="13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0</v>
      </c>
      <c r="R40" s="22"/>
    </row>
    <row r="41" spans="1:18" ht="16.5" thickBot="1" x14ac:dyDescent="0.3">
      <c r="A41" s="13"/>
      <c r="B41" s="15"/>
      <c r="C41" s="21"/>
      <c r="D41" s="13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0</v>
      </c>
      <c r="R41" s="22"/>
    </row>
    <row r="42" spans="1:18" ht="16.5" thickBot="1" x14ac:dyDescent="0.3">
      <c r="A42" s="13"/>
      <c r="B42" s="15"/>
      <c r="C42" s="21"/>
      <c r="D42" s="1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0</v>
      </c>
      <c r="R42" s="22"/>
    </row>
    <row r="43" spans="1:18" ht="16.5" thickBot="1" x14ac:dyDescent="0.3">
      <c r="A43" s="13"/>
      <c r="B43" s="15"/>
      <c r="C43" s="21"/>
      <c r="D43" s="13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0</v>
      </c>
      <c r="R43" s="22"/>
    </row>
    <row r="44" spans="1:18" ht="16.5" thickBot="1" x14ac:dyDescent="0.3">
      <c r="A44" s="13"/>
      <c r="B44" s="15"/>
      <c r="C44" s="21"/>
      <c r="D44" s="13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0</v>
      </c>
      <c r="R44" s="22"/>
    </row>
    <row r="45" spans="1:18" ht="16.5" thickBot="1" x14ac:dyDescent="0.3">
      <c r="A45" s="13"/>
      <c r="B45" s="15"/>
      <c r="C45" s="21"/>
      <c r="D45" s="13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16.5" thickBot="1" x14ac:dyDescent="0.3">
      <c r="A46" s="13"/>
      <c r="B46" s="15"/>
      <c r="C46" s="21"/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">
        <f t="shared" si="0"/>
        <v>0</v>
      </c>
      <c r="R46" s="22"/>
    </row>
    <row r="47" spans="1:18" ht="16.5" thickBot="1" x14ac:dyDescent="0.3">
      <c r="A47" s="13"/>
      <c r="B47" s="15"/>
      <c r="C47" s="21"/>
      <c r="D47" s="13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0</v>
      </c>
      <c r="R47" s="22"/>
    </row>
    <row r="48" spans="1:18" ht="16.5" thickBot="1" x14ac:dyDescent="0.3">
      <c r="A48" s="13"/>
      <c r="B48" s="15"/>
      <c r="C48" s="21"/>
      <c r="D48" s="13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16.5" thickBot="1" x14ac:dyDescent="0.3">
      <c r="A49" s="13"/>
      <c r="B49" s="15"/>
      <c r="C49" s="21"/>
      <c r="D49" s="13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16.5" thickBot="1" x14ac:dyDescent="0.3">
      <c r="A50" s="13"/>
      <c r="B50" s="15"/>
      <c r="C50" s="21"/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16.5" thickBot="1" x14ac:dyDescent="0.3">
      <c r="A51" s="13"/>
      <c r="B51" s="15"/>
      <c r="C51" s="21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16.5" thickBot="1" x14ac:dyDescent="0.3">
      <c r="A52" s="13"/>
      <c r="B52" s="15"/>
      <c r="C52" s="21"/>
      <c r="D52" s="1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16.5" thickBot="1" x14ac:dyDescent="0.3">
      <c r="A53" s="13"/>
      <c r="B53" s="15"/>
      <c r="C53" s="21"/>
      <c r="D53" s="13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0</v>
      </c>
      <c r="R53" s="22"/>
    </row>
    <row r="54" spans="1:18" ht="16.5" thickBot="1" x14ac:dyDescent="0.3">
      <c r="A54" s="13"/>
      <c r="B54" s="15"/>
      <c r="C54" s="21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16.5" thickBot="1" x14ac:dyDescent="0.3">
      <c r="A55" s="13"/>
      <c r="B55" s="15"/>
      <c r="C55" s="21"/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6.5" thickBot="1" x14ac:dyDescent="0.3">
      <c r="A56" s="13"/>
      <c r="B56" s="15"/>
      <c r="C56" s="21"/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6.5" thickBot="1" x14ac:dyDescent="0.3">
      <c r="A57" s="13"/>
      <c r="B57" s="15"/>
      <c r="C57" s="21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6.5" thickBot="1" x14ac:dyDescent="0.3">
      <c r="A58" s="13"/>
      <c r="B58" s="15"/>
      <c r="C58" s="21"/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16.5" thickBot="1" x14ac:dyDescent="0.3">
      <c r="A59" s="13"/>
      <c r="B59" s="15"/>
      <c r="C59" s="21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16.5" thickBot="1" x14ac:dyDescent="0.3">
      <c r="A60" s="13"/>
      <c r="B60" s="15"/>
      <c r="C60" s="21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16.5" thickBot="1" x14ac:dyDescent="0.3">
      <c r="A61" s="13"/>
      <c r="B61" s="15"/>
      <c r="C61" s="21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16.5" thickBot="1" x14ac:dyDescent="0.3">
      <c r="A62" s="13"/>
      <c r="B62" s="15"/>
      <c r="C62" s="21"/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16.5" thickBot="1" x14ac:dyDescent="0.3">
      <c r="A63" s="13"/>
      <c r="B63" s="15"/>
      <c r="C63" s="21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16.5" thickBot="1" x14ac:dyDescent="0.3">
      <c r="A64" s="13"/>
      <c r="B64" s="15"/>
      <c r="C64" s="21"/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16.5" thickBot="1" x14ac:dyDescent="0.3">
      <c r="A65" s="13"/>
      <c r="B65" s="15"/>
      <c r="C65" s="21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16.5" thickBot="1" x14ac:dyDescent="0.3">
      <c r="A66" s="13"/>
      <c r="B66" s="15"/>
      <c r="C66" s="21"/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16.5" thickBot="1" x14ac:dyDescent="0.3">
      <c r="A67" s="13"/>
      <c r="B67" s="15"/>
      <c r="C67" s="21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16.5" thickBot="1" x14ac:dyDescent="0.3">
      <c r="A68" s="13"/>
      <c r="B68" s="15"/>
      <c r="C68" s="21"/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0</v>
      </c>
      <c r="R68" s="22"/>
    </row>
    <row r="69" spans="1:18" ht="16.5" thickBot="1" x14ac:dyDescent="0.3">
      <c r="A69" s="13"/>
      <c r="B69" s="15"/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16.5" thickBot="1" x14ac:dyDescent="0.3">
      <c r="A70" s="13"/>
      <c r="B70" s="15"/>
      <c r="C70" s="21"/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16.5" thickBot="1" x14ac:dyDescent="0.3">
      <c r="A71" s="13"/>
      <c r="B71" s="15"/>
      <c r="C71" s="21"/>
      <c r="D71" s="1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16.5" thickBot="1" x14ac:dyDescent="0.3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16.5" thickBot="1" x14ac:dyDescent="0.3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6.5" thickBot="1" x14ac:dyDescent="0.3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6.5" thickBot="1" x14ac:dyDescent="0.3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6.5" thickBot="1" x14ac:dyDescent="0.3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6.5" thickBot="1" x14ac:dyDescent="0.3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6.5" thickBot="1" x14ac:dyDescent="0.3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6.5" thickBot="1" x14ac:dyDescent="0.3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6.5" thickBot="1" x14ac:dyDescent="0.3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6.5" thickBot="1" x14ac:dyDescent="0.3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6.5" thickBot="1" x14ac:dyDescent="0.3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6.5" thickBot="1" x14ac:dyDescent="0.3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6.5" thickBot="1" x14ac:dyDescent="0.3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6.5" thickBot="1" x14ac:dyDescent="0.3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6.5" thickBot="1" x14ac:dyDescent="0.3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6.5" thickBot="1" x14ac:dyDescent="0.3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6.5" thickBot="1" x14ac:dyDescent="0.3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6.5" thickBot="1" x14ac:dyDescent="0.3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6.5" thickBot="1" x14ac:dyDescent="0.3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6.5" thickBot="1" x14ac:dyDescent="0.3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6.5" thickBot="1" x14ac:dyDescent="0.3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6.5" thickBot="1" x14ac:dyDescent="0.3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6.5" thickBot="1" x14ac:dyDescent="0.3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6.5" thickBot="1" x14ac:dyDescent="0.3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6.5" thickBot="1" x14ac:dyDescent="0.3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6.5" thickBot="1" x14ac:dyDescent="0.3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6.5" thickBot="1" x14ac:dyDescent="0.3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6.5" thickBot="1" x14ac:dyDescent="0.3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6.5" thickBot="1" x14ac:dyDescent="0.3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6.5" thickBot="1" x14ac:dyDescent="0.3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6.5" thickBot="1" x14ac:dyDescent="0.3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6.5" thickBot="1" x14ac:dyDescent="0.3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6.5" thickBot="1" x14ac:dyDescent="0.3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6.5" thickBot="1" x14ac:dyDescent="0.3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6.5" thickBot="1" x14ac:dyDescent="0.3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6.5" thickBot="1" x14ac:dyDescent="0.3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6.5" thickBot="1" x14ac:dyDescent="0.3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6.5" thickBot="1" x14ac:dyDescent="0.3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6.5" thickBot="1" x14ac:dyDescent="0.3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6.5" thickBot="1" x14ac:dyDescent="0.3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6.5" thickBot="1" x14ac:dyDescent="0.3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6.5" thickBot="1" x14ac:dyDescent="0.3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6.5" thickBot="1" x14ac:dyDescent="0.3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6.5" thickBot="1" x14ac:dyDescent="0.3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6.5" thickBot="1" x14ac:dyDescent="0.3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6.5" thickBot="1" x14ac:dyDescent="0.3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6.5" thickBot="1" x14ac:dyDescent="0.3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6.5" thickBot="1" x14ac:dyDescent="0.3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6.5" thickBot="1" x14ac:dyDescent="0.3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6.5" thickBot="1" x14ac:dyDescent="0.3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6.5" thickBot="1" x14ac:dyDescent="0.3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6.5" thickBot="1" x14ac:dyDescent="0.3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6.5" thickBot="1" x14ac:dyDescent="0.3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6.5" thickBot="1" x14ac:dyDescent="0.3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6.5" thickBot="1" x14ac:dyDescent="0.3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6.5" thickBot="1" x14ac:dyDescent="0.3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6.5" thickBot="1" x14ac:dyDescent="0.3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6.5" thickBot="1" x14ac:dyDescent="0.3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6.5" thickBot="1" x14ac:dyDescent="0.3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6.5" thickBot="1" x14ac:dyDescent="0.3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6.5" thickBot="1" x14ac:dyDescent="0.3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6.5" thickBot="1" x14ac:dyDescent="0.3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6.5" thickBot="1" x14ac:dyDescent="0.3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6.5" thickBot="1" x14ac:dyDescent="0.3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6.5" thickBot="1" x14ac:dyDescent="0.3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6.5" thickBot="1" x14ac:dyDescent="0.3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6.5" thickBot="1" x14ac:dyDescent="0.3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6.5" thickBot="1" x14ac:dyDescent="0.3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6.5" thickBot="1" x14ac:dyDescent="0.3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6.5" thickBot="1" x14ac:dyDescent="0.3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6.5" thickBot="1" x14ac:dyDescent="0.3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6.5" thickBot="1" x14ac:dyDescent="0.3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6.5" thickBot="1" x14ac:dyDescent="0.3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6.5" thickBot="1" x14ac:dyDescent="0.3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6.5" thickBot="1" x14ac:dyDescent="0.3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6.5" thickBot="1" x14ac:dyDescent="0.3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6.5" thickBot="1" x14ac:dyDescent="0.3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6.5" thickBot="1" x14ac:dyDescent="0.3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6.5" thickBot="1" x14ac:dyDescent="0.3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6.5" thickBot="1" x14ac:dyDescent="0.3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6.5" thickBot="1" x14ac:dyDescent="0.3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6.5" thickBot="1" x14ac:dyDescent="0.3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6.5" thickBot="1" x14ac:dyDescent="0.3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6.5" thickBot="1" x14ac:dyDescent="0.3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6.5" thickBot="1" x14ac:dyDescent="0.3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6.5" thickBot="1" x14ac:dyDescent="0.3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6.5" thickBot="1" x14ac:dyDescent="0.3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6.5" thickBot="1" x14ac:dyDescent="0.3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6.5" thickBot="1" x14ac:dyDescent="0.3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6.5" thickBot="1" x14ac:dyDescent="0.3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6.5" thickBot="1" x14ac:dyDescent="0.3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6.5" thickBot="1" x14ac:dyDescent="0.3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6.5" thickBot="1" x14ac:dyDescent="0.3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6.5" thickBot="1" x14ac:dyDescent="0.3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6.5" thickBot="1" x14ac:dyDescent="0.3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6.5" thickBot="1" x14ac:dyDescent="0.3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6.5" thickBot="1" x14ac:dyDescent="0.3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6.5" thickBot="1" x14ac:dyDescent="0.3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6.5" thickBot="1" x14ac:dyDescent="0.3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6.5" thickBot="1" x14ac:dyDescent="0.3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6.5" thickBot="1" x14ac:dyDescent="0.3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6.5" thickBot="1" x14ac:dyDescent="0.3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6.5" thickBot="1" x14ac:dyDescent="0.3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6.5" thickBot="1" x14ac:dyDescent="0.3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6.5" thickBot="1" x14ac:dyDescent="0.3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6.5" thickBot="1" x14ac:dyDescent="0.3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6.5" thickBot="1" x14ac:dyDescent="0.3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6.5" thickBot="1" x14ac:dyDescent="0.3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6.5" thickBot="1" x14ac:dyDescent="0.3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6.5" thickBot="1" x14ac:dyDescent="0.3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6.5" thickBot="1" x14ac:dyDescent="0.3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6.5" thickBot="1" x14ac:dyDescent="0.3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6.5" thickBot="1" x14ac:dyDescent="0.3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6.5" thickBot="1" x14ac:dyDescent="0.3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6.5" thickBot="1" x14ac:dyDescent="0.3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6.5" thickBot="1" x14ac:dyDescent="0.3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6.5" thickBot="1" x14ac:dyDescent="0.3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6.5" thickBot="1" x14ac:dyDescent="0.3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6.5" thickBot="1" x14ac:dyDescent="0.3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6.5" thickBot="1" x14ac:dyDescent="0.3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6.5" thickBot="1" x14ac:dyDescent="0.3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6.5" thickBot="1" x14ac:dyDescent="0.3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6.5" thickBot="1" x14ac:dyDescent="0.3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6.5" thickBot="1" x14ac:dyDescent="0.3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6.5" thickBot="1" x14ac:dyDescent="0.3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6.5" thickBot="1" x14ac:dyDescent="0.3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6.5" thickBot="1" x14ac:dyDescent="0.3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6.5" thickBot="1" x14ac:dyDescent="0.3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6.5" thickBot="1" x14ac:dyDescent="0.3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6.5" thickBot="1" x14ac:dyDescent="0.3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6.5" thickBot="1" x14ac:dyDescent="0.3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6.5" thickBot="1" x14ac:dyDescent="0.3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6.5" thickBot="1" x14ac:dyDescent="0.3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6.5" thickBot="1" x14ac:dyDescent="0.3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6.5" thickBot="1" x14ac:dyDescent="0.3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6.5" thickBot="1" x14ac:dyDescent="0.3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6.5" thickBot="1" x14ac:dyDescent="0.3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6.5" thickBot="1" x14ac:dyDescent="0.3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6.5" thickBot="1" x14ac:dyDescent="0.3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6.5" thickBot="1" x14ac:dyDescent="0.3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6.5" thickBot="1" x14ac:dyDescent="0.3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6.5" thickBot="1" x14ac:dyDescent="0.3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6.5" thickBot="1" x14ac:dyDescent="0.3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6.5" thickBot="1" x14ac:dyDescent="0.3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6.5" thickBot="1" x14ac:dyDescent="0.3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6.5" thickBot="1" x14ac:dyDescent="0.3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6.5" thickBot="1" x14ac:dyDescent="0.3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6.5" thickBot="1" x14ac:dyDescent="0.3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6.5" thickBot="1" x14ac:dyDescent="0.3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6.5" thickBot="1" x14ac:dyDescent="0.3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6.5" thickBot="1" x14ac:dyDescent="0.3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6.5" thickBot="1" x14ac:dyDescent="0.3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6.5" thickBot="1" x14ac:dyDescent="0.3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6.5" thickBot="1" x14ac:dyDescent="0.3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6.5" thickBot="1" x14ac:dyDescent="0.3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6.5" thickBot="1" x14ac:dyDescent="0.3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6.5" thickBot="1" x14ac:dyDescent="0.3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6.5" thickBot="1" x14ac:dyDescent="0.3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6.5" thickBot="1" x14ac:dyDescent="0.3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6.5" thickBot="1" x14ac:dyDescent="0.3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6.5" thickBot="1" x14ac:dyDescent="0.3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6.5" thickBot="1" x14ac:dyDescent="0.3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6.5" thickBot="1" x14ac:dyDescent="0.3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6.5" thickBot="1" x14ac:dyDescent="0.3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6.5" thickBot="1" x14ac:dyDescent="0.3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6.5" thickBot="1" x14ac:dyDescent="0.3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6.5" thickBot="1" x14ac:dyDescent="0.3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6.5" thickBot="1" x14ac:dyDescent="0.3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6.5" thickBot="1" x14ac:dyDescent="0.3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6.5" thickBot="1" x14ac:dyDescent="0.3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6.5" thickBot="1" x14ac:dyDescent="0.3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6.5" thickBot="1" x14ac:dyDescent="0.3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6.5" thickBot="1" x14ac:dyDescent="0.3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6.5" thickBot="1" x14ac:dyDescent="0.3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6.5" thickBot="1" x14ac:dyDescent="0.3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6.5" thickBot="1" x14ac:dyDescent="0.3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6.5" thickBot="1" x14ac:dyDescent="0.3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6.5" thickBot="1" x14ac:dyDescent="0.3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6.5" thickBot="1" x14ac:dyDescent="0.3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6.5" thickBot="1" x14ac:dyDescent="0.3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 x14ac:dyDescent="0.2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 x14ac:dyDescent="0.25">
      <c r="A1" s="29" t="s">
        <v>76</v>
      </c>
      <c r="B1" s="29"/>
      <c r="C1" s="30"/>
      <c r="D1" s="30"/>
      <c r="E1" s="30"/>
      <c r="F1" s="31"/>
      <c r="J1" t="s">
        <v>77</v>
      </c>
      <c r="K1" t="s">
        <v>78</v>
      </c>
    </row>
    <row r="2" spans="1:11" ht="39.950000000000003" customHeight="1" x14ac:dyDescent="0.25">
      <c r="A2" s="6" t="s">
        <v>12</v>
      </c>
      <c r="B2" s="26" t="s">
        <v>79</v>
      </c>
      <c r="C2" s="27"/>
      <c r="D2" s="27"/>
      <c r="E2" s="27"/>
      <c r="F2" s="28"/>
      <c r="J2" s="9" t="s">
        <v>41</v>
      </c>
      <c r="K2">
        <f>COUNTIF('2. ROSC Active'!C2:C251,J2)</f>
        <v>1</v>
      </c>
    </row>
    <row r="3" spans="1:11" ht="39.950000000000003" customHeight="1" x14ac:dyDescent="0.25">
      <c r="A3" s="25" t="s">
        <v>80</v>
      </c>
      <c r="B3" s="24" t="s">
        <v>28</v>
      </c>
      <c r="C3" s="24" t="s">
        <v>81</v>
      </c>
      <c r="D3" s="24" t="s">
        <v>82</v>
      </c>
      <c r="E3" s="24"/>
      <c r="F3" s="23"/>
      <c r="J3" s="9" t="s">
        <v>83</v>
      </c>
      <c r="K3">
        <f>COUNTIF('2. ROSC Active'!C2:C251,J3)</f>
        <v>0</v>
      </c>
    </row>
    <row r="4" spans="1:11" ht="39.950000000000003" customHeight="1" x14ac:dyDescent="0.25">
      <c r="A4" s="1" t="s">
        <v>84</v>
      </c>
      <c r="B4" s="6" t="s">
        <v>43</v>
      </c>
      <c r="C4" s="6" t="s">
        <v>85</v>
      </c>
      <c r="D4" s="6" t="s">
        <v>72</v>
      </c>
      <c r="E4" s="6" t="s">
        <v>40</v>
      </c>
      <c r="F4" s="7"/>
      <c r="J4" s="9" t="s">
        <v>86</v>
      </c>
      <c r="K4">
        <f>COUNTIF('2. ROSC Active'!C2:C251,J4)</f>
        <v>0</v>
      </c>
    </row>
    <row r="5" spans="1:11" ht="39.950000000000003" customHeight="1" x14ac:dyDescent="0.25">
      <c r="A5" s="1" t="s">
        <v>87</v>
      </c>
      <c r="B5" s="6" t="s">
        <v>88</v>
      </c>
      <c r="C5" s="6" t="s">
        <v>89</v>
      </c>
      <c r="D5" s="6" t="s">
        <v>90</v>
      </c>
      <c r="E5" s="6"/>
      <c r="F5" s="7"/>
      <c r="J5" s="9" t="s">
        <v>91</v>
      </c>
      <c r="K5">
        <f>COUNTIF('2. ROSC Active'!C2:C251,J5)</f>
        <v>0</v>
      </c>
    </row>
    <row r="6" spans="1:11" ht="39.950000000000003" customHeight="1" x14ac:dyDescent="0.25">
      <c r="A6" s="1" t="s">
        <v>92</v>
      </c>
      <c r="B6" s="6" t="s">
        <v>93</v>
      </c>
      <c r="C6" s="6" t="s">
        <v>94</v>
      </c>
      <c r="D6" s="6" t="s">
        <v>66</v>
      </c>
      <c r="E6" s="6"/>
      <c r="F6" s="7"/>
      <c r="J6" s="9" t="s">
        <v>58</v>
      </c>
      <c r="K6">
        <f>COUNTIF('2. ROSC Active'!C2:C251,J6)</f>
        <v>1</v>
      </c>
    </row>
    <row r="7" spans="1:11" ht="51" customHeight="1" x14ac:dyDescent="0.25">
      <c r="A7" s="1" t="s">
        <v>95</v>
      </c>
      <c r="B7" s="6" t="s">
        <v>96</v>
      </c>
      <c r="C7" s="6" t="s">
        <v>97</v>
      </c>
      <c r="D7" s="6" t="s">
        <v>98</v>
      </c>
      <c r="E7" s="6" t="s">
        <v>99</v>
      </c>
      <c r="F7" s="6" t="s">
        <v>30</v>
      </c>
      <c r="J7" s="9" t="s">
        <v>69</v>
      </c>
      <c r="K7">
        <f>COUNTIF('2. ROSC Active'!C2:C251,J7)</f>
        <v>1</v>
      </c>
    </row>
    <row r="8" spans="1:11" ht="48.75" customHeight="1" x14ac:dyDescent="0.25">
      <c r="A8" s="1" t="s">
        <v>100</v>
      </c>
      <c r="B8" s="6" t="s">
        <v>101</v>
      </c>
      <c r="C8" s="6" t="s">
        <v>102</v>
      </c>
      <c r="D8" s="24" t="s">
        <v>103</v>
      </c>
      <c r="E8" s="6" t="s">
        <v>104</v>
      </c>
      <c r="F8" s="6" t="s">
        <v>105</v>
      </c>
      <c r="J8" s="9" t="s">
        <v>106</v>
      </c>
      <c r="K8">
        <f>COUNTIF('2. ROSC Active'!C2:C251,J8)</f>
        <v>0</v>
      </c>
    </row>
    <row r="9" spans="1:11" ht="47.25" customHeight="1" x14ac:dyDescent="0.25">
      <c r="A9" s="1" t="s">
        <v>107</v>
      </c>
      <c r="B9" s="6" t="s">
        <v>36</v>
      </c>
      <c r="C9" s="6" t="s">
        <v>108</v>
      </c>
      <c r="D9" s="6" t="s">
        <v>109</v>
      </c>
      <c r="E9" s="6" t="s">
        <v>33</v>
      </c>
      <c r="F9" s="7"/>
      <c r="J9" s="9" t="s">
        <v>88</v>
      </c>
      <c r="K9">
        <f>COUNTIF('2. ROSC Active'!C2:C251,J9)</f>
        <v>0</v>
      </c>
    </row>
    <row r="10" spans="1:11" ht="39.950000000000003" customHeight="1" x14ac:dyDescent="0.25">
      <c r="A10" s="1" t="s">
        <v>110</v>
      </c>
      <c r="B10" s="6" t="s">
        <v>111</v>
      </c>
      <c r="C10" s="6" t="s">
        <v>112</v>
      </c>
      <c r="D10" s="6" t="s">
        <v>38</v>
      </c>
      <c r="E10" s="6" t="s">
        <v>113</v>
      </c>
      <c r="F10" s="7"/>
      <c r="J10" s="9" t="s">
        <v>89</v>
      </c>
      <c r="K10">
        <f>COUNTIF('2. ROSC Active'!C2:C251,J10)</f>
        <v>0</v>
      </c>
    </row>
    <row r="11" spans="1:11" ht="54.75" customHeight="1" x14ac:dyDescent="0.25">
      <c r="A11" s="1" t="s">
        <v>114</v>
      </c>
      <c r="B11" s="6" t="s">
        <v>42</v>
      </c>
      <c r="C11" s="6" t="s">
        <v>115</v>
      </c>
      <c r="D11" s="6" t="s">
        <v>116</v>
      </c>
      <c r="E11" s="6" t="s">
        <v>117</v>
      </c>
      <c r="F11" s="6" t="s">
        <v>118</v>
      </c>
      <c r="J11" s="9" t="s">
        <v>90</v>
      </c>
      <c r="K11">
        <f>COUNTIF('2. ROSC Active'!C2:C251,J11)</f>
        <v>0</v>
      </c>
    </row>
    <row r="12" spans="1:11" ht="39.950000000000003" customHeight="1" x14ac:dyDescent="0.25">
      <c r="A12" s="1" t="s">
        <v>119</v>
      </c>
      <c r="B12" s="6" t="s">
        <v>120</v>
      </c>
      <c r="C12" s="6" t="s">
        <v>121</v>
      </c>
      <c r="D12" s="6" t="s">
        <v>122</v>
      </c>
      <c r="E12" s="6" t="s">
        <v>123</v>
      </c>
      <c r="F12" s="7"/>
      <c r="J12" s="9" t="s">
        <v>94</v>
      </c>
      <c r="K12">
        <f>COUNTIF('2. ROSC Active'!C2:C251,J12)</f>
        <v>0</v>
      </c>
    </row>
    <row r="13" spans="1:11" ht="39.950000000000003" customHeight="1" x14ac:dyDescent="0.25">
      <c r="A13" s="1" t="s">
        <v>124</v>
      </c>
      <c r="B13" s="6" t="s">
        <v>125</v>
      </c>
      <c r="C13" s="6" t="s">
        <v>126</v>
      </c>
      <c r="D13" s="6"/>
      <c r="E13" s="6"/>
      <c r="F13" s="7"/>
      <c r="J13" s="9" t="s">
        <v>66</v>
      </c>
      <c r="K13">
        <f>COUNTIF('2. ROSC Active'!C2:C251,J13)</f>
        <v>2</v>
      </c>
    </row>
    <row r="14" spans="1:11" ht="39.950000000000003" customHeight="1" x14ac:dyDescent="0.25">
      <c r="A14" s="1" t="s">
        <v>127</v>
      </c>
      <c r="B14" s="6" t="s">
        <v>69</v>
      </c>
      <c r="C14" s="8" t="s">
        <v>91</v>
      </c>
      <c r="D14" s="6" t="s">
        <v>58</v>
      </c>
      <c r="E14" s="6" t="s">
        <v>106</v>
      </c>
      <c r="F14" s="7"/>
      <c r="J14" s="9" t="s">
        <v>93</v>
      </c>
      <c r="K14">
        <f>COUNTIF('2. ROSC Active'!C2:C251,J14)</f>
        <v>1</v>
      </c>
    </row>
    <row r="15" spans="1:11" ht="39.950000000000003" customHeight="1" x14ac:dyDescent="0.25">
      <c r="A15" s="1" t="s">
        <v>128</v>
      </c>
      <c r="B15" s="6" t="s">
        <v>129</v>
      </c>
      <c r="C15" s="6" t="s">
        <v>130</v>
      </c>
      <c r="D15" s="6"/>
      <c r="E15" s="6"/>
      <c r="F15" s="7"/>
      <c r="J15" s="9" t="s">
        <v>103</v>
      </c>
      <c r="K15">
        <f>COUNTIF('2. ROSC Active'!C2:C251,J15)</f>
        <v>0</v>
      </c>
    </row>
    <row r="16" spans="1:11" ht="39.950000000000003" customHeight="1" x14ac:dyDescent="0.25">
      <c r="A16" s="25" t="s">
        <v>131</v>
      </c>
      <c r="B16" s="24" t="s">
        <v>132</v>
      </c>
      <c r="C16" s="24"/>
      <c r="D16" s="24"/>
      <c r="E16" s="24"/>
      <c r="F16" s="7"/>
      <c r="J16" s="9" t="s">
        <v>102</v>
      </c>
      <c r="K16">
        <f>COUNTIF('2. ROSC Active'!C2:C251,J16)</f>
        <v>0</v>
      </c>
    </row>
    <row r="17" spans="1:11" ht="39.950000000000003" customHeight="1" x14ac:dyDescent="0.25">
      <c r="A17" s="25" t="s">
        <v>133</v>
      </c>
      <c r="B17" s="6" t="s">
        <v>41</v>
      </c>
      <c r="C17" s="6" t="s">
        <v>83</v>
      </c>
      <c r="D17" s="6" t="s">
        <v>86</v>
      </c>
      <c r="E17" s="6"/>
      <c r="F17" s="7"/>
      <c r="J17" s="9" t="s">
        <v>101</v>
      </c>
      <c r="K17">
        <f>COUNTIF('2. ROSC Active'!C2:C251,J17)</f>
        <v>0</v>
      </c>
    </row>
    <row r="18" spans="1:11" x14ac:dyDescent="0.25">
      <c r="J18" s="9" t="s">
        <v>105</v>
      </c>
      <c r="K18">
        <f>COUNTIF('2. ROSC Active'!C2:C251,J18)</f>
        <v>0</v>
      </c>
    </row>
    <row r="19" spans="1:11" x14ac:dyDescent="0.25">
      <c r="J19" s="9" t="s">
        <v>104</v>
      </c>
      <c r="K19">
        <f>COUNTIF('2. ROSC Active'!C2:C251,J19)</f>
        <v>0</v>
      </c>
    </row>
    <row r="20" spans="1:11" x14ac:dyDescent="0.25">
      <c r="J20" s="9" t="s">
        <v>38</v>
      </c>
      <c r="K20">
        <f>COUNTIF('2. ROSC Active'!C2:C251,J20)</f>
        <v>1</v>
      </c>
    </row>
    <row r="21" spans="1:11" x14ac:dyDescent="0.25">
      <c r="J21" s="9" t="s">
        <v>112</v>
      </c>
      <c r="K21">
        <f>COUNTIF('2. ROSC Active'!C2:C251,J21)</f>
        <v>0</v>
      </c>
    </row>
    <row r="22" spans="1:11" x14ac:dyDescent="0.25">
      <c r="J22" s="9" t="s">
        <v>111</v>
      </c>
      <c r="K22">
        <f>COUNTIF('2. ROSC Active'!C2:C251,J22)</f>
        <v>0</v>
      </c>
    </row>
    <row r="23" spans="1:11" x14ac:dyDescent="0.25">
      <c r="J23" s="9" t="s">
        <v>113</v>
      </c>
      <c r="K23">
        <f>COUNTIF('2. ROSC Active'!C2:C251,J23)</f>
        <v>2</v>
      </c>
    </row>
    <row r="24" spans="1:11" x14ac:dyDescent="0.25">
      <c r="J24" s="9" t="s">
        <v>120</v>
      </c>
      <c r="K24">
        <f>COUNTIF('2. ROSC Active'!C2:C251,J24)</f>
        <v>0</v>
      </c>
    </row>
    <row r="25" spans="1:11" x14ac:dyDescent="0.25">
      <c r="J25" s="9" t="s">
        <v>123</v>
      </c>
      <c r="K25">
        <f>COUNTIF('2. ROSC Active'!C2:C251,J25)</f>
        <v>0</v>
      </c>
    </row>
    <row r="26" spans="1:11" x14ac:dyDescent="0.25">
      <c r="J26" s="9" t="s">
        <v>122</v>
      </c>
      <c r="K26">
        <f>COUNTIF('2. ROSC Active'!C2:C251,J26)</f>
        <v>0</v>
      </c>
    </row>
    <row r="27" spans="1:11" x14ac:dyDescent="0.25">
      <c r="J27" s="9" t="s">
        <v>121</v>
      </c>
      <c r="K27">
        <f>COUNTIF('2. ROSC Active'!C2:C251,J27)</f>
        <v>0</v>
      </c>
    </row>
    <row r="28" spans="1:11" x14ac:dyDescent="0.25">
      <c r="J28" s="9" t="s">
        <v>117</v>
      </c>
      <c r="K28">
        <f>COUNTIF('2. ROSC Active'!C2:C251,J28)</f>
        <v>0</v>
      </c>
    </row>
    <row r="29" spans="1:11" x14ac:dyDescent="0.25">
      <c r="J29" s="9" t="s">
        <v>115</v>
      </c>
      <c r="K29">
        <f>COUNTIF('2. ROSC Active'!C2:C251,J29)</f>
        <v>0</v>
      </c>
    </row>
    <row r="30" spans="1:11" x14ac:dyDescent="0.25">
      <c r="J30" s="9" t="s">
        <v>116</v>
      </c>
      <c r="K30">
        <f>COUNTIF('2. ROSC Active'!C2:C251,J30)</f>
        <v>0</v>
      </c>
    </row>
    <row r="31" spans="1:11" x14ac:dyDescent="0.25">
      <c r="J31" s="9" t="s">
        <v>42</v>
      </c>
      <c r="K31">
        <f>COUNTIF('2. ROSC Active'!C2:C251,J31)</f>
        <v>0</v>
      </c>
    </row>
    <row r="32" spans="1:11" x14ac:dyDescent="0.25">
      <c r="J32" s="9" t="s">
        <v>118</v>
      </c>
      <c r="K32">
        <f>COUNTIF('2. ROSC Active'!C2:C251,J32)</f>
        <v>0</v>
      </c>
    </row>
    <row r="33" spans="10:11" x14ac:dyDescent="0.25">
      <c r="J33" s="9" t="s">
        <v>132</v>
      </c>
      <c r="K33">
        <f>COUNTIF('2. ROSC Active'!C2:C251,J33)</f>
        <v>0</v>
      </c>
    </row>
    <row r="34" spans="10:11" x14ac:dyDescent="0.25">
      <c r="J34" s="9" t="s">
        <v>81</v>
      </c>
      <c r="K34">
        <f>COUNTIF('2. ROSC Active'!C2:C251,J34)</f>
        <v>0</v>
      </c>
    </row>
    <row r="35" spans="10:11" x14ac:dyDescent="0.25">
      <c r="J35" s="9" t="s">
        <v>82</v>
      </c>
      <c r="K35">
        <f>COUNTIF('2. ROSC Active'!C2:C251,J35)</f>
        <v>0</v>
      </c>
    </row>
    <row r="36" spans="10:11" x14ac:dyDescent="0.25">
      <c r="J36" s="9" t="s">
        <v>28</v>
      </c>
      <c r="K36">
        <f>COUNTIF('2. ROSC Active'!C2:C251,J36)</f>
        <v>8</v>
      </c>
    </row>
    <row r="37" spans="10:11" x14ac:dyDescent="0.25">
      <c r="J37" s="9" t="s">
        <v>85</v>
      </c>
      <c r="K37">
        <f>COUNTIF('2. ROSC Active'!C2:C251,J37)</f>
        <v>0</v>
      </c>
    </row>
    <row r="38" spans="10:11" x14ac:dyDescent="0.25">
      <c r="J38" s="9" t="s">
        <v>72</v>
      </c>
      <c r="K38">
        <f>COUNTIF('2. ROSC Active'!C2:C251,J38)</f>
        <v>1</v>
      </c>
    </row>
    <row r="39" spans="10:11" x14ac:dyDescent="0.25">
      <c r="J39" s="9" t="s">
        <v>40</v>
      </c>
      <c r="K39">
        <f>COUNTIF('2. ROSC Active'!C2:C251,J39)</f>
        <v>2</v>
      </c>
    </row>
    <row r="40" spans="10:11" x14ac:dyDescent="0.25">
      <c r="J40" s="9" t="s">
        <v>43</v>
      </c>
      <c r="K40">
        <f>COUNTIF('2. ROSC Active'!C2:C251,J40)</f>
        <v>0</v>
      </c>
    </row>
    <row r="41" spans="10:11" x14ac:dyDescent="0.25">
      <c r="J41" s="9" t="s">
        <v>98</v>
      </c>
      <c r="K41">
        <f>COUNTIF('2. ROSC Active'!C2:C251,J41)</f>
        <v>0</v>
      </c>
    </row>
    <row r="42" spans="10:11" x14ac:dyDescent="0.25">
      <c r="J42" s="9" t="s">
        <v>134</v>
      </c>
      <c r="K42">
        <f>COUNTIF('2. ROSC Active'!C2:C251,J42)</f>
        <v>0</v>
      </c>
    </row>
    <row r="43" spans="10:11" x14ac:dyDescent="0.25">
      <c r="J43" s="9" t="s">
        <v>30</v>
      </c>
      <c r="K43">
        <f>COUNTIF('2. ROSC Active'!C2:C251,J43)</f>
        <v>9</v>
      </c>
    </row>
    <row r="44" spans="10:11" x14ac:dyDescent="0.25">
      <c r="J44" s="9" t="s">
        <v>97</v>
      </c>
      <c r="K44">
        <f>COUNTIF('2. ROSC Active'!C2:C251,J44)</f>
        <v>0</v>
      </c>
    </row>
    <row r="45" spans="10:11" x14ac:dyDescent="0.25">
      <c r="J45" s="9" t="s">
        <v>99</v>
      </c>
      <c r="K45">
        <f>COUNTIF('2. ROSC Active'!C2:C251,J45)</f>
        <v>0</v>
      </c>
    </row>
    <row r="46" spans="10:11" x14ac:dyDescent="0.25">
      <c r="J46" s="9" t="s">
        <v>33</v>
      </c>
      <c r="K46">
        <f>COUNTIF('2. ROSC Active'!C2:C251,J46)</f>
        <v>1</v>
      </c>
    </row>
    <row r="47" spans="10:11" x14ac:dyDescent="0.25">
      <c r="J47" s="9" t="s">
        <v>108</v>
      </c>
      <c r="K47">
        <f>COUNTIF('2. ROSC Active'!C2:C251,J47)</f>
        <v>0</v>
      </c>
    </row>
    <row r="48" spans="10:11" x14ac:dyDescent="0.25">
      <c r="J48" s="9" t="s">
        <v>36</v>
      </c>
      <c r="K48">
        <f>COUNTIF('2. ROSC Active'!C2:C251,J48)</f>
        <v>1</v>
      </c>
    </row>
    <row r="49" spans="10:11" x14ac:dyDescent="0.25">
      <c r="J49" s="9" t="s">
        <v>109</v>
      </c>
      <c r="K49">
        <f>COUNTIF('2. ROSC Active'!C2:C251,J49)</f>
        <v>0</v>
      </c>
    </row>
    <row r="50" spans="10:11" x14ac:dyDescent="0.25">
      <c r="J50" s="9" t="s">
        <v>125</v>
      </c>
      <c r="K50">
        <f>COUNTIF('2. ROSC Active'!C2:C251,J50)</f>
        <v>0</v>
      </c>
    </row>
    <row r="51" spans="10:11" x14ac:dyDescent="0.25">
      <c r="J51" s="9" t="s">
        <v>126</v>
      </c>
      <c r="K51">
        <f>COUNTIF('2. ROSC Active'!C2:C251,J51)</f>
        <v>1</v>
      </c>
    </row>
    <row r="52" spans="10:11" x14ac:dyDescent="0.25">
      <c r="J52" s="9" t="s">
        <v>129</v>
      </c>
      <c r="K52">
        <f>COUNTIF('2. ROSC Active'!C2:C251,J52)</f>
        <v>2</v>
      </c>
    </row>
    <row r="53" spans="10:11" x14ac:dyDescent="0.25">
      <c r="J53" s="9" t="s">
        <v>130</v>
      </c>
      <c r="K53">
        <f>COUNTIF('2. ROSC Active'!C2:C251,J53)</f>
        <v>0</v>
      </c>
    </row>
    <row r="55" spans="10:11" x14ac:dyDescent="0.25">
      <c r="J55" s="9" t="s">
        <v>135</v>
      </c>
      <c r="K55">
        <f>SUM(K2:K53)</f>
        <v>34</v>
      </c>
    </row>
    <row r="56" spans="10:11" x14ac:dyDescent="0.25">
      <c r="J56" s="9" t="s">
        <v>136</v>
      </c>
      <c r="K56">
        <f>COUNTIF(K2:K53, "&gt;0")</f>
        <v>15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48DAB7-C8F7-40E0-B75D-06E43A6D63E8}">
  <ds:schemaRefs>
    <ds:schemaRef ds:uri="http://schemas.microsoft.com/office/2006/metadata/properties"/>
    <ds:schemaRef ds:uri="http://schemas.microsoft.com/office/infopath/2007/PartnerControls"/>
    <ds:schemaRef ds:uri="6b23f664-a40a-46d4-8315-1211af3cb14c"/>
    <ds:schemaRef ds:uri="600480e7-3dc2-4c93-b2b0-f7253733db77"/>
  </ds:schemaRefs>
</ds:datastoreItem>
</file>

<file path=customXml/itemProps2.xml><?xml version="1.0" encoding="utf-8"?>
<ds:datastoreItem xmlns:ds="http://schemas.openxmlformats.org/officeDocument/2006/customXml" ds:itemID="{D22E2569-30F8-4A11-B37D-06AC66645E04}"/>
</file>

<file path=customXml/itemProps3.xml><?xml version="1.0" encoding="utf-8"?>
<ds:datastoreItem xmlns:ds="http://schemas.openxmlformats.org/officeDocument/2006/customXml" ds:itemID="{9A1B8307-26BD-4832-A34F-67E377353B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Emily Middleton</cp:lastModifiedBy>
  <cp:revision/>
  <dcterms:created xsi:type="dcterms:W3CDTF">2022-05-19T17:55:56Z</dcterms:created>
  <dcterms:modified xsi:type="dcterms:W3CDTF">2025-04-19T15:36:27Z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