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pu\Desktop\"/>
    </mc:Choice>
  </mc:AlternateContent>
  <xr:revisionPtr revIDLastSave="0" documentId="8_{06425D07-8E07-40BE-8CEF-CE528EC11A7D}" xr6:coauthVersionLast="47" xr6:coauthVersionMax="47" xr10:uidLastSave="{00000000-0000-0000-0000-000000000000}"/>
  <bookViews>
    <workbookView xWindow="-120" yWindow="600" windowWidth="29040" windowHeight="15000" firstSheet="1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<sst xmlns="http://schemas.openxmlformats.org/spreadsheetml/2006/main" count="283" uniqueCount="190">
  <si>
    <t>Council Name</t>
  </si>
  <si>
    <t>Lake County ROSC Council</t>
  </si>
  <si>
    <t>Lead Agency</t>
  </si>
  <si>
    <t>Northern Illinois Recovery Community Organization</t>
  </si>
  <si>
    <t>Lead Agency Address</t>
  </si>
  <si>
    <t>202 S. Genesee St, Waukegan, IL 60085</t>
  </si>
  <si>
    <t>Project Coordinator(s)</t>
  </si>
  <si>
    <t>Dr. Mary Roberson</t>
  </si>
  <si>
    <t>Project Coordinator(s) Phone Number</t>
  </si>
  <si>
    <t>847 687 3504</t>
  </si>
  <si>
    <t>Coordinator(s) Email</t>
  </si>
  <si>
    <t>nircoarco20@gmail.com</t>
  </si>
  <si>
    <t>Additional Contact/Supervisor</t>
  </si>
  <si>
    <t xml:space="preserve">Debra Lewis </t>
  </si>
  <si>
    <t>Additional Contact Email and Phone Number</t>
  </si>
  <si>
    <t>debralewis.nircoarco@gmail.com  847 662 3205</t>
  </si>
  <si>
    <t>Geographical Location(s) Covered</t>
  </si>
  <si>
    <t>Waukegan, North Chicago, Zion, Park City</t>
  </si>
  <si>
    <t>DHS Region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</si>
  <si>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</si>
  <si>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</si>
  <si>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</si>
  <si>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</si>
  <si>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</si>
  <si>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</si>
  <si>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</si>
  <si>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</si>
  <si>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</si>
  <si>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</si>
  <si>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</si>
  <si>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</si>
  <si>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</si>
  <si>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</si>
  <si>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</si>
  <si>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</si>
  <si>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</si>
  <si>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</si>
  <si>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Example (Replace this line!): Deputy Jane Smith</t>
  </si>
  <si>
    <t>Law Enforcement: ISP</t>
  </si>
  <si>
    <t>Illinois State Police District 10</t>
  </si>
  <si>
    <t>She joined in 2020, but ISP has been attending since 2018.</t>
  </si>
  <si>
    <t>Bruce Johnson</t>
  </si>
  <si>
    <t>Treatment: Local Provider</t>
  </si>
  <si>
    <t>Nicasa BHS</t>
  </si>
  <si>
    <t>Jeff Hubert</t>
  </si>
  <si>
    <t>Service Providers: Employment Programs</t>
  </si>
  <si>
    <t>LC Workforce Development</t>
  </si>
  <si>
    <t xml:space="preserve">We will contact and reinvite </t>
  </si>
  <si>
    <t>Michele Esser</t>
  </si>
  <si>
    <t>Healthcare: County Health Department</t>
  </si>
  <si>
    <t>LC Health Dept</t>
  </si>
  <si>
    <t>Dijon Ross</t>
  </si>
  <si>
    <t>Government: Local Official</t>
  </si>
  <si>
    <t>Wkgn Township</t>
  </si>
  <si>
    <t>Mark Jones</t>
  </si>
  <si>
    <t xml:space="preserve"> </t>
  </si>
  <si>
    <t>Joy Gossman</t>
  </si>
  <si>
    <t>Judicial: Public Defender's Office</t>
  </si>
  <si>
    <t>LC Public Defender</t>
  </si>
  <si>
    <t xml:space="preserve">Leon Venable </t>
  </si>
  <si>
    <t>Recovery Supports: Housing</t>
  </si>
  <si>
    <t>Kalimba Foundation</t>
  </si>
  <si>
    <t>Laura Frye</t>
  </si>
  <si>
    <t>Service Providers: Harm Reduction</t>
  </si>
  <si>
    <t>Live4Lali</t>
  </si>
  <si>
    <t>She joined in 2021, but hasn't attended in a while</t>
  </si>
  <si>
    <t>Shelley Reimann</t>
  </si>
  <si>
    <t>Gateway Foundation</t>
  </si>
  <si>
    <t>Cynthia Dyse-Gibson</t>
  </si>
  <si>
    <t>Faith-based: Other</t>
  </si>
  <si>
    <t>JIC Community Development Corp</t>
  </si>
  <si>
    <t xml:space="preserve">Joined but has not been attending, we make contact to re-attend. </t>
  </si>
  <si>
    <t>Kyra Jagodzinski</t>
  </si>
  <si>
    <t>LC Opioid Initiative</t>
  </si>
  <si>
    <t>Frank Morelli</t>
  </si>
  <si>
    <t>Judicial: Probation</t>
  </si>
  <si>
    <t>LC Adult Probation</t>
  </si>
  <si>
    <t xml:space="preserve">Unable to attend due to court </t>
  </si>
  <si>
    <t>Lazaro Perez</t>
  </si>
  <si>
    <t>Law Enforcement: Local Police</t>
  </si>
  <si>
    <t>North Chicgao Police Dept</t>
  </si>
  <si>
    <t>hasn't attended in a while</t>
  </si>
  <si>
    <t>Paul Baffico</t>
  </si>
  <si>
    <t>Recovery Supports: Other</t>
  </si>
  <si>
    <t>LC Veterans and Family Services Foundation</t>
  </si>
  <si>
    <t xml:space="preserve">Deceased, will be replaced by Laura Franz. </t>
  </si>
  <si>
    <t>Sonya Turner</t>
  </si>
  <si>
    <t>Treatment: Hospital Program</t>
  </si>
  <si>
    <t>Lovell FHCC - VA/Veterans</t>
  </si>
  <si>
    <t>William Coleman</t>
  </si>
  <si>
    <t>Business: Other</t>
  </si>
  <si>
    <t>North Chicago Think Tank</t>
  </si>
  <si>
    <t>Ben Rudolph</t>
  </si>
  <si>
    <t>ROSC Region 2 TA Chestnut</t>
  </si>
  <si>
    <t>Danny Sourbis</t>
  </si>
  <si>
    <t>Eric Rinehart</t>
  </si>
  <si>
    <t>Law Enforcement:  State Attorney's Office</t>
  </si>
  <si>
    <t>Lake County States Attorney</t>
  </si>
  <si>
    <t xml:space="preserve">Unable to attend due to court, will reachout for alternative attendee </t>
  </si>
  <si>
    <t>Kim Watts</t>
  </si>
  <si>
    <t>Jennifer Stephens</t>
  </si>
  <si>
    <t>PLE: Substance Use</t>
  </si>
  <si>
    <t xml:space="preserve">Self </t>
  </si>
  <si>
    <t>Anani Moy</t>
  </si>
  <si>
    <t>Education: Local University</t>
  </si>
  <si>
    <t xml:space="preserve">University Center of Lake County </t>
  </si>
  <si>
    <t>Mary King</t>
  </si>
  <si>
    <t>Service Providers: Other</t>
  </si>
  <si>
    <t>Zion Resource Center</t>
  </si>
  <si>
    <t>Esmeralda Diaz</t>
  </si>
  <si>
    <t>Norma Ivy Venable</t>
  </si>
  <si>
    <t>Recovery Supports: 12 step or other group</t>
  </si>
  <si>
    <t xml:space="preserve">Girls and Boys of Character </t>
  </si>
  <si>
    <t>Almira Wagan</t>
  </si>
  <si>
    <t>American Global Wealth Management</t>
  </si>
  <si>
    <t>Dr. Murial Adams</t>
  </si>
  <si>
    <t>Education: Other</t>
  </si>
  <si>
    <t>One World Shared Future</t>
  </si>
  <si>
    <t>Louis Carlile</t>
  </si>
  <si>
    <t>North Chicago Public Library</t>
  </si>
  <si>
    <t>Linda Ervin</t>
  </si>
  <si>
    <t xml:space="preserve">Chosyn Ministries </t>
  </si>
  <si>
    <t>Haseena Shaheed Jackson</t>
  </si>
  <si>
    <t>Faith, Hope &amp; Spirit LLC</t>
  </si>
  <si>
    <t>Stella Jones</t>
  </si>
  <si>
    <t>Business: Chamber of Commerce</t>
  </si>
  <si>
    <t xml:space="preserve">Coaliation To Reduce Recidivism </t>
  </si>
  <si>
    <t>Marie Washington-Hall</t>
  </si>
  <si>
    <t>Recovery Supports: RCO</t>
  </si>
  <si>
    <t xml:space="preserve">NIRCO </t>
  </si>
  <si>
    <t>Jeff Roberson</t>
  </si>
  <si>
    <t>Wendy Lambert</t>
  </si>
  <si>
    <t xml:space="preserve">Danivlle County </t>
  </si>
  <si>
    <t>Laura Franz</t>
  </si>
  <si>
    <t xml:space="preserve">Lake County Veterans and Family Services </t>
  </si>
  <si>
    <t>Amanda Douglass</t>
  </si>
  <si>
    <t xml:space="preserve">Barbara Young </t>
  </si>
  <si>
    <t xml:space="preserve">n 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</si>
  <si>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</si>
  <si>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</si>
  <si>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</si>
  <si>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</si>
  <si>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Business:  Local Business</t>
  </si>
  <si>
    <t>Person with Lived Experience</t>
  </si>
  <si>
    <t>PLE: Mental Health</t>
  </si>
  <si>
    <t>PLE: Other</t>
  </si>
  <si>
    <t>Recovery Supports</t>
  </si>
  <si>
    <t>Faith-based Groups</t>
  </si>
  <si>
    <t>Faith-based: Local Pastor</t>
  </si>
  <si>
    <t>Faith-based: Ministerial Alliance</t>
  </si>
  <si>
    <t>Education: GED programs</t>
  </si>
  <si>
    <t>Family/Parents</t>
  </si>
  <si>
    <t>Family: Substance Use</t>
  </si>
  <si>
    <t>Family: Mental Health</t>
  </si>
  <si>
    <t>Family: Other</t>
  </si>
  <si>
    <t>Education: Local K-12</t>
  </si>
  <si>
    <t>Service Providers</t>
  </si>
  <si>
    <t xml:space="preserve">Service Providers: Harm Reduction </t>
  </si>
  <si>
    <t>Service Providers: Programs for Unhoused Individuals</t>
  </si>
  <si>
    <t>Service Providers: Violence Prevention</t>
  </si>
  <si>
    <t>State/Local/Tribal Government</t>
  </si>
  <si>
    <t>Government: County Official</t>
  </si>
  <si>
    <t>Government: 708 Board</t>
  </si>
  <si>
    <t>Government: State Official</t>
  </si>
  <si>
    <t>Government: Re-entry programs</t>
  </si>
  <si>
    <t>Substance Use Treatment Organizations</t>
  </si>
  <si>
    <t>Treatment: Withdrawal Management Program</t>
  </si>
  <si>
    <t>Treatment:  Other</t>
  </si>
  <si>
    <t xml:space="preserve">Healthcare </t>
  </si>
  <si>
    <t>Healthcare: MAR Prescriber</t>
  </si>
  <si>
    <t>Healthcare: Hospital</t>
  </si>
  <si>
    <t>Healthcare: Other</t>
  </si>
  <si>
    <t>Law Enforcement</t>
  </si>
  <si>
    <t>Law Enforcement: County Sheriff's Dept.</t>
  </si>
  <si>
    <t>Law Enforcement: Other</t>
  </si>
  <si>
    <t>Judicial</t>
  </si>
  <si>
    <t>Judicial: Drug Court Representative</t>
  </si>
  <si>
    <t>Judicial: Other</t>
  </si>
  <si>
    <t>Volunteer/Civic Organizations</t>
  </si>
  <si>
    <t>Volunteer: Drug Free Coalitions</t>
  </si>
  <si>
    <t>Volunteer: Other</t>
  </si>
  <si>
    <t>Education/Schools</t>
  </si>
  <si>
    <t>Youth-Serving Organizations</t>
  </si>
  <si>
    <t>Youth-Serving: Local Prevention Providers</t>
  </si>
  <si>
    <t>Youth-Serving: Other</t>
  </si>
  <si>
    <t>Media</t>
  </si>
  <si>
    <t>Media: All</t>
  </si>
  <si>
    <t>Business</t>
  </si>
  <si>
    <t>TOTAL MEMBERS</t>
  </si>
  <si>
    <t>TOTAL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</si>
</sst>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opLeftCell="A4" workbookViewId="0">
      <selection activeCell="B4" sqref="B4"/>
    </sheetView>
  </sheetViews>
  <sheetFormatPr defaultRowHeight="15.75"/>
  <cols>
    <col min="1" max="1" width="46.625" customWidth="1"/>
    <col min="2" max="2" width="53.75" customWidth="1"/>
  </cols>
  <sheetData>
    <row r="1" spans="1:2" ht="33" customHeight="1">
      <c r="A1" s="5" t="s">
        <v>0</v>
      </c>
      <c r="B1" s="13" t="s">
        <v>1</v>
      </c>
    </row>
    <row r="2" spans="1:2" ht="33" customHeight="1">
      <c r="A2" s="2" t="s">
        <v>2</v>
      </c>
      <c r="B2" s="14" t="s">
        <v>3</v>
      </c>
    </row>
    <row r="3" spans="1:2" ht="33" customHeight="1">
      <c r="A3" s="5" t="s">
        <v>4</v>
      </c>
      <c r="B3" s="13" t="s">
        <v>5</v>
      </c>
    </row>
    <row r="4" spans="1:2" ht="33" customHeight="1">
      <c r="A4" s="2" t="s">
        <v>6</v>
      </c>
      <c r="B4" s="14" t="s">
        <v>7</v>
      </c>
    </row>
    <row r="5" spans="1:2" ht="33" customHeight="1">
      <c r="A5" s="5" t="s">
        <v>8</v>
      </c>
      <c r="B5" s="13" t="s">
        <v>9</v>
      </c>
    </row>
    <row r="6" spans="1:2" ht="33" customHeight="1">
      <c r="A6" s="2" t="s">
        <v>10</v>
      </c>
      <c r="B6" s="14" t="s">
        <v>11</v>
      </c>
    </row>
    <row r="7" spans="1:2" ht="33" customHeight="1">
      <c r="A7" s="5" t="s">
        <v>12</v>
      </c>
      <c r="B7" s="13" t="s">
        <v>13</v>
      </c>
    </row>
    <row r="8" spans="1:2" ht="33" customHeight="1">
      <c r="A8" s="3" t="s">
        <v>14</v>
      </c>
      <c r="B8" s="14" t="s">
        <v>15</v>
      </c>
    </row>
    <row r="9" spans="1:2" ht="33" customHeight="1">
      <c r="A9" s="5" t="s">
        <v>16</v>
      </c>
      <c r="B9" s="13" t="s">
        <v>17</v>
      </c>
    </row>
    <row r="10" spans="1:2" ht="33" customHeight="1">
      <c r="A10" s="2" t="s">
        <v>18</v>
      </c>
      <c r="B10" s="14">
        <v>2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B32" zoomScaleNormal="100" workbookViewId="0">
      <selection activeCell="K39" sqref="K39"/>
    </sheetView>
  </sheetViews>
  <sheetFormatPr defaultRowHeight="15.7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>
      <c r="A1" s="20" t="s">
        <v>19</v>
      </c>
      <c r="B1" s="20" t="s">
        <v>20</v>
      </c>
      <c r="C1" s="20" t="s">
        <v>21</v>
      </c>
      <c r="D1" s="20" t="s">
        <v>22</v>
      </c>
      <c r="E1" s="21" t="s">
        <v>23</v>
      </c>
      <c r="F1" s="21" t="s">
        <v>24</v>
      </c>
      <c r="G1" s="21" t="s">
        <v>25</v>
      </c>
      <c r="H1" s="21" t="s">
        <v>26</v>
      </c>
      <c r="I1" s="21" t="s">
        <v>27</v>
      </c>
      <c r="J1" s="21" t="s">
        <v>28</v>
      </c>
      <c r="K1" s="21" t="s">
        <v>29</v>
      </c>
      <c r="L1" s="21" t="s">
        <v>30</v>
      </c>
      <c r="M1" s="21" t="s">
        <v>31</v>
      </c>
      <c r="N1" s="21" t="s">
        <v>32</v>
      </c>
      <c r="O1" s="21" t="s">
        <v>33</v>
      </c>
      <c r="P1" s="21" t="s">
        <v>34</v>
      </c>
      <c r="Q1" s="22" t="s">
        <v>35</v>
      </c>
      <c r="R1" s="23" t="s">
        <v>36</v>
      </c>
    </row>
    <row r="2" spans="1:18" ht="48" thickBot="1">
      <c r="A2" s="16" t="s">
        <v>37</v>
      </c>
      <c r="B2" s="18">
        <v>44013</v>
      </c>
      <c r="C2" s="24" t="s">
        <v>38</v>
      </c>
      <c r="D2" s="16" t="s">
        <v>39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/>
      <c r="M2" s="15"/>
      <c r="N2" s="15"/>
      <c r="O2" s="15"/>
      <c r="P2" s="15"/>
      <c r="Q2" s="4">
        <f>SUM(E2:P2)</f>
        <v>4</v>
      </c>
      <c r="R2" s="25" t="s">
        <v>40</v>
      </c>
    </row>
    <row r="3" spans="1:18" ht="32.25" thickBot="1">
      <c r="A3" s="16" t="s">
        <v>41</v>
      </c>
      <c r="B3" s="18">
        <v>44224</v>
      </c>
      <c r="C3" s="24" t="s">
        <v>42</v>
      </c>
      <c r="D3" s="16" t="s">
        <v>43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/>
      <c r="L3" s="15"/>
      <c r="M3" s="15"/>
      <c r="N3" s="15"/>
      <c r="O3" s="15"/>
      <c r="P3" s="15"/>
      <c r="Q3" s="4">
        <f>SUM(E3:P3)</f>
        <v>6</v>
      </c>
      <c r="R3" s="16"/>
    </row>
    <row r="4" spans="1:18" ht="32.25" thickBot="1">
      <c r="A4" s="16" t="s">
        <v>44</v>
      </c>
      <c r="B4" s="18">
        <v>44763</v>
      </c>
      <c r="C4" s="24" t="s">
        <v>45</v>
      </c>
      <c r="D4" s="16" t="s">
        <v>46</v>
      </c>
      <c r="E4" s="15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1</v>
      </c>
      <c r="R4" s="16" t="s">
        <v>47</v>
      </c>
    </row>
    <row r="5" spans="1:18" ht="32.25" thickBot="1">
      <c r="A5" s="16" t="s">
        <v>48</v>
      </c>
      <c r="B5" s="18">
        <v>44763</v>
      </c>
      <c r="C5" s="24" t="s">
        <v>49</v>
      </c>
      <c r="D5" s="16" t="s">
        <v>50</v>
      </c>
      <c r="E5" s="15">
        <v>1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2</v>
      </c>
      <c r="R5" s="16"/>
    </row>
    <row r="6" spans="1:18" ht="32.25" thickBot="1">
      <c r="A6" s="16" t="s">
        <v>51</v>
      </c>
      <c r="B6" s="18">
        <v>45127</v>
      </c>
      <c r="C6" s="24" t="s">
        <v>52</v>
      </c>
      <c r="D6" s="16" t="s">
        <v>53</v>
      </c>
      <c r="E6" s="15">
        <v>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1</v>
      </c>
      <c r="R6" s="16"/>
    </row>
    <row r="7" spans="1:18" ht="32.25" thickBot="1">
      <c r="A7" s="16" t="s">
        <v>54</v>
      </c>
      <c r="B7" s="18">
        <v>45127</v>
      </c>
      <c r="C7" s="24" t="s">
        <v>52</v>
      </c>
      <c r="D7" s="16" t="s">
        <v>53</v>
      </c>
      <c r="E7" s="15" t="s">
        <v>55</v>
      </c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2</v>
      </c>
      <c r="R7" s="16"/>
    </row>
    <row r="8" spans="1:18" ht="32.25" thickBot="1">
      <c r="A8" s="16" t="s">
        <v>56</v>
      </c>
      <c r="B8" s="18">
        <v>44224</v>
      </c>
      <c r="C8" s="24" t="s">
        <v>57</v>
      </c>
      <c r="D8" s="16" t="s">
        <v>58</v>
      </c>
      <c r="E8" s="15">
        <v>1</v>
      </c>
      <c r="F8" s="15"/>
      <c r="G8" s="15">
        <v>1</v>
      </c>
      <c r="H8" s="15"/>
      <c r="I8" s="15"/>
      <c r="J8" s="15">
        <v>1</v>
      </c>
      <c r="K8" s="15"/>
      <c r="L8" s="15"/>
      <c r="M8" s="15"/>
      <c r="N8" s="15"/>
      <c r="O8" s="15"/>
      <c r="P8" s="15"/>
      <c r="Q8" s="4">
        <f t="shared" si="0"/>
        <v>3</v>
      </c>
      <c r="R8" s="16"/>
    </row>
    <row r="9" spans="1:18" ht="32.25" thickBot="1">
      <c r="A9" s="16" t="s">
        <v>59</v>
      </c>
      <c r="B9" s="18">
        <v>44224</v>
      </c>
      <c r="C9" s="24" t="s">
        <v>60</v>
      </c>
      <c r="D9" s="16" t="s">
        <v>61</v>
      </c>
      <c r="E9" s="15">
        <v>1</v>
      </c>
      <c r="F9" s="15">
        <v>1</v>
      </c>
      <c r="G9" s="15">
        <v>1</v>
      </c>
      <c r="H9" s="15"/>
      <c r="I9" s="15"/>
      <c r="J9" s="15">
        <v>1</v>
      </c>
      <c r="K9" s="15"/>
      <c r="L9" s="15"/>
      <c r="M9" s="15"/>
      <c r="N9" s="15"/>
      <c r="O9" s="15"/>
      <c r="P9" s="15"/>
      <c r="Q9" s="4">
        <f t="shared" si="0"/>
        <v>4</v>
      </c>
      <c r="R9" s="16"/>
    </row>
    <row r="10" spans="1:18" ht="48" thickBot="1">
      <c r="A10" s="16" t="s">
        <v>62</v>
      </c>
      <c r="B10" s="18">
        <v>44224</v>
      </c>
      <c r="C10" s="24" t="s">
        <v>63</v>
      </c>
      <c r="D10" s="16" t="s">
        <v>64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 t="s">
        <v>65</v>
      </c>
    </row>
    <row r="11" spans="1:18" ht="32.25" thickBot="1">
      <c r="A11" s="16" t="s">
        <v>66</v>
      </c>
      <c r="B11" s="18">
        <v>44763</v>
      </c>
      <c r="C11" s="24" t="s">
        <v>42</v>
      </c>
      <c r="D11" s="16" t="s">
        <v>67</v>
      </c>
      <c r="E11" s="15"/>
      <c r="F11" s="15">
        <v>1</v>
      </c>
      <c r="G11" s="15"/>
      <c r="H11" s="15"/>
      <c r="I11" s="15"/>
      <c r="J11" s="15">
        <v>1</v>
      </c>
      <c r="K11" s="15"/>
      <c r="L11" s="15"/>
      <c r="M11" s="15"/>
      <c r="N11" s="15"/>
      <c r="O11" s="15"/>
      <c r="P11" s="15"/>
      <c r="Q11" s="4">
        <f t="shared" si="0"/>
        <v>2</v>
      </c>
      <c r="R11" s="16"/>
    </row>
    <row r="12" spans="1:18" ht="48" thickBot="1">
      <c r="A12" s="16" t="s">
        <v>68</v>
      </c>
      <c r="B12" s="18">
        <v>44224</v>
      </c>
      <c r="C12" s="24" t="s">
        <v>69</v>
      </c>
      <c r="D12" s="16" t="s">
        <v>70</v>
      </c>
      <c r="E12" s="15">
        <v>1</v>
      </c>
      <c r="F12" s="15">
        <v>1</v>
      </c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3</v>
      </c>
      <c r="R12" s="16" t="s">
        <v>71</v>
      </c>
    </row>
    <row r="13" spans="1:18" ht="32.25" thickBot="1">
      <c r="A13" s="16" t="s">
        <v>72</v>
      </c>
      <c r="B13" s="18">
        <v>45127</v>
      </c>
      <c r="C13" s="24" t="s">
        <v>63</v>
      </c>
      <c r="D13" s="16" t="s">
        <v>73</v>
      </c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32.25" thickBot="1">
      <c r="A14" s="16" t="s">
        <v>74</v>
      </c>
      <c r="B14" s="18">
        <v>44224</v>
      </c>
      <c r="C14" s="24" t="s">
        <v>75</v>
      </c>
      <c r="D14" s="16" t="s">
        <v>76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 t="s">
        <v>77</v>
      </c>
    </row>
    <row r="15" spans="1:18" ht="32.25" thickBot="1">
      <c r="A15" s="16" t="s">
        <v>78</v>
      </c>
      <c r="B15" s="18">
        <v>44763</v>
      </c>
      <c r="C15" s="24" t="s">
        <v>79</v>
      </c>
      <c r="D15" s="16" t="s">
        <v>80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 t="s">
        <v>81</v>
      </c>
    </row>
    <row r="16" spans="1:18" ht="32.25" thickBot="1">
      <c r="A16" s="16" t="s">
        <v>82</v>
      </c>
      <c r="B16" s="18">
        <v>44224</v>
      </c>
      <c r="C16" s="24" t="s">
        <v>83</v>
      </c>
      <c r="D16" s="16" t="s">
        <v>84</v>
      </c>
      <c r="E16" s="15">
        <v>1</v>
      </c>
      <c r="F16" s="15">
        <v>1</v>
      </c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3</v>
      </c>
      <c r="R16" s="16" t="s">
        <v>85</v>
      </c>
    </row>
    <row r="17" spans="1:18" ht="32.25" thickBot="1">
      <c r="A17" s="16" t="s">
        <v>86</v>
      </c>
      <c r="B17" s="18">
        <v>44224</v>
      </c>
      <c r="C17" s="24" t="s">
        <v>87</v>
      </c>
      <c r="D17" s="16" t="s">
        <v>88</v>
      </c>
      <c r="E17" s="15">
        <v>1</v>
      </c>
      <c r="F17" s="15">
        <v>1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4">
        <f t="shared" si="0"/>
        <v>3</v>
      </c>
      <c r="R17" s="16"/>
    </row>
    <row r="18" spans="1:18" ht="32.25" thickBot="1">
      <c r="A18" s="16" t="s">
        <v>89</v>
      </c>
      <c r="B18" s="18">
        <v>45127</v>
      </c>
      <c r="C18" s="24" t="s">
        <v>90</v>
      </c>
      <c r="D18" s="16" t="s">
        <v>91</v>
      </c>
      <c r="E18" s="15">
        <v>1</v>
      </c>
      <c r="F18" s="15">
        <v>1</v>
      </c>
      <c r="G18" s="15">
        <v>1</v>
      </c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4">
        <f t="shared" si="0"/>
        <v>4</v>
      </c>
      <c r="R18" s="16"/>
    </row>
    <row r="19" spans="1:18" ht="32.25" thickBot="1">
      <c r="A19" s="16" t="s">
        <v>92</v>
      </c>
      <c r="B19" s="18">
        <v>44952</v>
      </c>
      <c r="C19" s="24" t="s">
        <v>83</v>
      </c>
      <c r="D19" s="16" t="s">
        <v>93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/>
      <c r="L19" s="15"/>
      <c r="M19" s="15"/>
      <c r="N19" s="15"/>
      <c r="O19" s="15"/>
      <c r="P19" s="15"/>
      <c r="Q19" s="4">
        <f t="shared" si="0"/>
        <v>6</v>
      </c>
      <c r="R19" s="16"/>
    </row>
    <row r="20" spans="1:18" ht="32.25" thickBot="1">
      <c r="A20" s="16" t="s">
        <v>94</v>
      </c>
      <c r="B20" s="18">
        <v>44952</v>
      </c>
      <c r="C20" s="24" t="s">
        <v>83</v>
      </c>
      <c r="D20" s="16" t="s">
        <v>93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/>
      <c r="L20" s="15"/>
      <c r="M20" s="15"/>
      <c r="N20" s="15"/>
      <c r="O20" s="15"/>
      <c r="P20" s="15"/>
      <c r="Q20" s="4">
        <f t="shared" si="0"/>
        <v>6</v>
      </c>
      <c r="R20" s="16"/>
    </row>
    <row r="21" spans="1:18" ht="48" thickBot="1">
      <c r="A21" s="16" t="s">
        <v>95</v>
      </c>
      <c r="B21" s="18">
        <v>44952</v>
      </c>
      <c r="C21" s="24" t="s">
        <v>96</v>
      </c>
      <c r="D21" s="16" t="s">
        <v>97</v>
      </c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1</v>
      </c>
      <c r="R21" s="16" t="s">
        <v>98</v>
      </c>
    </row>
    <row r="22" spans="1:18" ht="32.25" thickBot="1">
      <c r="A22" s="16" t="s">
        <v>99</v>
      </c>
      <c r="B22" s="18">
        <v>44952</v>
      </c>
      <c r="C22" s="24" t="s">
        <v>42</v>
      </c>
      <c r="D22" s="16" t="s">
        <v>43</v>
      </c>
      <c r="E22" s="15">
        <v>1</v>
      </c>
      <c r="F22" s="15">
        <v>1</v>
      </c>
      <c r="G22" s="15">
        <v>1</v>
      </c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4">
        <f t="shared" si="0"/>
        <v>4</v>
      </c>
      <c r="R22" s="16"/>
    </row>
    <row r="23" spans="1:18" ht="16.5" thickBot="1">
      <c r="A23" s="16" t="s">
        <v>100</v>
      </c>
      <c r="B23" s="18">
        <v>45344</v>
      </c>
      <c r="C23" s="24" t="s">
        <v>101</v>
      </c>
      <c r="D23" s="16" t="s">
        <v>102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32.25" thickBot="1">
      <c r="A24" s="16" t="s">
        <v>103</v>
      </c>
      <c r="B24" s="18">
        <v>45344</v>
      </c>
      <c r="C24" s="24" t="s">
        <v>104</v>
      </c>
      <c r="D24" s="16" t="s">
        <v>105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32.25" thickBot="1">
      <c r="A25" s="16" t="s">
        <v>106</v>
      </c>
      <c r="B25" s="18">
        <v>45344</v>
      </c>
      <c r="C25" s="24" t="s">
        <v>107</v>
      </c>
      <c r="D25" s="16" t="s">
        <v>108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32.25" thickBot="1">
      <c r="A26" s="16" t="s">
        <v>109</v>
      </c>
      <c r="B26" s="18">
        <v>45344</v>
      </c>
      <c r="C26" s="24" t="s">
        <v>107</v>
      </c>
      <c r="D26" s="16" t="s">
        <v>108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2.25" thickBot="1">
      <c r="A27" s="16" t="s">
        <v>110</v>
      </c>
      <c r="B27" s="18">
        <v>45344</v>
      </c>
      <c r="C27" s="24" t="s">
        <v>111</v>
      </c>
      <c r="D27" s="16" t="s">
        <v>112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32.25" thickBot="1">
      <c r="A28" s="16" t="s">
        <v>113</v>
      </c>
      <c r="B28" s="18">
        <v>45344</v>
      </c>
      <c r="C28" s="24" t="s">
        <v>107</v>
      </c>
      <c r="D28" s="16" t="s">
        <v>114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32.25" thickBot="1">
      <c r="A29" s="16" t="s">
        <v>115</v>
      </c>
      <c r="B29" s="18">
        <v>45344</v>
      </c>
      <c r="C29" s="24" t="s">
        <v>116</v>
      </c>
      <c r="D29" s="16" t="s">
        <v>117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32.25" thickBot="1">
      <c r="A30" s="16" t="s">
        <v>118</v>
      </c>
      <c r="B30" s="18">
        <v>45344</v>
      </c>
      <c r="C30" s="24" t="s">
        <v>116</v>
      </c>
      <c r="D30" s="16" t="s">
        <v>119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6.5" thickBot="1">
      <c r="A31" s="16" t="s">
        <v>120</v>
      </c>
      <c r="B31" s="18">
        <v>45344</v>
      </c>
      <c r="C31" s="24" t="s">
        <v>69</v>
      </c>
      <c r="D31" s="16" t="s">
        <v>121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32.25" thickBot="1">
      <c r="A32" s="16" t="s">
        <v>122</v>
      </c>
      <c r="B32" s="18">
        <v>45344</v>
      </c>
      <c r="C32" s="24" t="s">
        <v>83</v>
      </c>
      <c r="D32" s="16" t="s">
        <v>123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32.25" thickBot="1">
      <c r="A33" s="16" t="s">
        <v>124</v>
      </c>
      <c r="B33" s="18"/>
      <c r="C33" s="24" t="s">
        <v>125</v>
      </c>
      <c r="D33" s="16" t="s">
        <v>126</v>
      </c>
      <c r="E33" s="15"/>
      <c r="F33" s="15"/>
      <c r="G33" s="15"/>
      <c r="H33" s="15"/>
      <c r="I33" s="15"/>
      <c r="J33" s="15">
        <v>1</v>
      </c>
      <c r="K33" s="15"/>
      <c r="L33" s="15"/>
      <c r="M33" s="15"/>
      <c r="N33" s="15"/>
      <c r="O33" s="15"/>
      <c r="P33" s="15"/>
      <c r="Q33" s="4">
        <f t="shared" si="0"/>
        <v>1</v>
      </c>
      <c r="R33" s="16"/>
    </row>
    <row r="34" spans="1:18" ht="32.25" thickBot="1">
      <c r="A34" s="16" t="s">
        <v>127</v>
      </c>
      <c r="B34" s="18">
        <v>45319</v>
      </c>
      <c r="C34" s="24" t="s">
        <v>128</v>
      </c>
      <c r="D34" s="16" t="s">
        <v>129</v>
      </c>
      <c r="E34" s="15"/>
      <c r="F34" s="15"/>
      <c r="G34" s="15"/>
      <c r="H34" s="15"/>
      <c r="I34" s="15"/>
      <c r="J34" s="15">
        <v>1</v>
      </c>
      <c r="K34" s="15"/>
      <c r="L34" s="15"/>
      <c r="M34" s="15"/>
      <c r="N34" s="15"/>
      <c r="O34" s="15"/>
      <c r="P34" s="15"/>
      <c r="Q34" s="4">
        <f t="shared" si="0"/>
        <v>1</v>
      </c>
      <c r="R34" s="16"/>
    </row>
    <row r="35" spans="1:18" ht="16.5" thickBot="1">
      <c r="A35" s="16" t="s">
        <v>130</v>
      </c>
      <c r="B35" s="18">
        <v>45319</v>
      </c>
      <c r="C35" s="24"/>
      <c r="D35" s="16"/>
      <c r="E35" s="15"/>
      <c r="F35" s="15"/>
      <c r="G35" s="15"/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32.25" thickBot="1">
      <c r="A36" s="16" t="s">
        <v>131</v>
      </c>
      <c r="B36" s="18">
        <v>45272</v>
      </c>
      <c r="C36" s="24" t="s">
        <v>128</v>
      </c>
      <c r="D36" s="16" t="s">
        <v>132</v>
      </c>
      <c r="E36" s="15"/>
      <c r="F36" s="15"/>
      <c r="G36" s="15"/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4">
        <f t="shared" si="0"/>
        <v>1</v>
      </c>
      <c r="R36" s="16"/>
    </row>
    <row r="37" spans="1:18" ht="32.25" thickBot="1">
      <c r="A37" s="16" t="s">
        <v>133</v>
      </c>
      <c r="B37" s="18">
        <v>45272</v>
      </c>
      <c r="C37" s="24" t="s">
        <v>107</v>
      </c>
      <c r="D37" s="16" t="s">
        <v>134</v>
      </c>
      <c r="E37" s="15"/>
      <c r="F37" s="15"/>
      <c r="G37" s="15"/>
      <c r="H37" s="15"/>
      <c r="I37" s="15"/>
      <c r="J37" s="15">
        <v>1</v>
      </c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32.25" thickBot="1">
      <c r="A38" s="16" t="s">
        <v>135</v>
      </c>
      <c r="B38" s="18">
        <v>45344</v>
      </c>
      <c r="C38" s="24" t="s">
        <v>128</v>
      </c>
      <c r="D38" s="16" t="s">
        <v>129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6.5" thickBot="1">
      <c r="A39" s="16" t="s">
        <v>136</v>
      </c>
      <c r="B39" s="18">
        <v>45649</v>
      </c>
      <c r="C39" s="24"/>
      <c r="D39" s="16"/>
      <c r="E39" s="15"/>
      <c r="F39" s="15"/>
      <c r="G39" s="15"/>
      <c r="H39" s="15"/>
      <c r="I39" s="15"/>
      <c r="J39" s="15">
        <v>1</v>
      </c>
      <c r="K39" s="15" t="s">
        <v>137</v>
      </c>
      <c r="L39" s="15"/>
      <c r="M39" s="15"/>
      <c r="N39" s="15"/>
      <c r="O39" s="15"/>
      <c r="P39" s="15"/>
      <c r="Q39" s="4">
        <f t="shared" si="0"/>
        <v>1</v>
      </c>
      <c r="R39" s="16"/>
    </row>
    <row r="40" spans="1:18" ht="16.5" thickBot="1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6.5" thickBot="1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6.5" thickBot="1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.5" thickBot="1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.5" thickBot="1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5" thickBot="1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.5" thickBot="1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5" thickBot="1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5" thickBot="1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5" thickBot="1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5" thickBot="1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5" thickBot="1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5" thickBot="1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5" thickBot="1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5" thickBot="1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5" thickBot="1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5" thickBot="1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5" thickBot="1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5" thickBot="1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5" thickBot="1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5" thickBot="1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5" thickBot="1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5" thickBot="1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 thickBot="1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5" thickBot="1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5" thickBot="1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13" workbookViewId="0">
      <selection activeCell="E5" sqref="A1:XFD1048576"/>
    </sheetView>
  </sheetViews>
  <sheetFormatPr defaultRowHeight="15.7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>
      <c r="A1" s="28" t="s">
        <v>138</v>
      </c>
      <c r="B1" s="28"/>
      <c r="C1" s="29"/>
      <c r="D1" s="29"/>
      <c r="E1" s="29"/>
      <c r="F1" s="30"/>
      <c r="J1" t="s">
        <v>139</v>
      </c>
      <c r="K1" t="s">
        <v>140</v>
      </c>
    </row>
    <row r="2" spans="1:11" ht="39.950000000000003" customHeight="1">
      <c r="A2" s="6" t="s">
        <v>21</v>
      </c>
      <c r="B2" s="26" t="s">
        <v>141</v>
      </c>
      <c r="C2" s="27"/>
      <c r="D2" s="27"/>
      <c r="E2" s="27"/>
      <c r="F2" s="31"/>
      <c r="J2" s="12" t="s">
        <v>142</v>
      </c>
      <c r="K2">
        <f>COUNTIF('2. ROSC Active'!C2:C75,J2)</f>
        <v>0</v>
      </c>
    </row>
    <row r="3" spans="1:11" ht="39.950000000000003" customHeight="1">
      <c r="A3" s="8" t="s">
        <v>143</v>
      </c>
      <c r="B3" s="7" t="s">
        <v>101</v>
      </c>
      <c r="C3" s="7" t="s">
        <v>144</v>
      </c>
      <c r="D3" s="7" t="s">
        <v>145</v>
      </c>
      <c r="E3" s="7"/>
      <c r="F3" s="9"/>
      <c r="J3" s="12" t="s">
        <v>125</v>
      </c>
      <c r="K3">
        <f>COUNTIF('2. ROSC Active'!C2:C75,J3)</f>
        <v>1</v>
      </c>
    </row>
    <row r="4" spans="1:11" ht="39.950000000000003" customHeight="1">
      <c r="A4" s="1" t="s">
        <v>146</v>
      </c>
      <c r="B4" s="6" t="s">
        <v>128</v>
      </c>
      <c r="C4" s="6" t="s">
        <v>111</v>
      </c>
      <c r="D4" s="6" t="s">
        <v>60</v>
      </c>
      <c r="E4" s="6" t="s">
        <v>83</v>
      </c>
      <c r="F4" s="10"/>
      <c r="J4" s="12" t="s">
        <v>90</v>
      </c>
      <c r="K4">
        <f>COUNTIF('2. ROSC Active'!C2:C75,J4)</f>
        <v>1</v>
      </c>
    </row>
    <row r="5" spans="1:11" ht="39.950000000000003" customHeight="1">
      <c r="A5" s="1" t="s">
        <v>147</v>
      </c>
      <c r="B5" s="6" t="s">
        <v>148</v>
      </c>
      <c r="C5" s="6" t="s">
        <v>149</v>
      </c>
      <c r="D5" s="6" t="s">
        <v>69</v>
      </c>
      <c r="E5" s="6"/>
      <c r="F5" s="10"/>
      <c r="J5" s="12" t="s">
        <v>150</v>
      </c>
      <c r="K5">
        <f>COUNTIF('2. ROSC Active'!C2:C75,J5)</f>
        <v>0</v>
      </c>
    </row>
    <row r="6" spans="1:11" ht="39.950000000000003" customHeight="1">
      <c r="A6" s="1" t="s">
        <v>151</v>
      </c>
      <c r="B6" s="6" t="s">
        <v>152</v>
      </c>
      <c r="C6" s="6" t="s">
        <v>153</v>
      </c>
      <c r="D6" s="6" t="s">
        <v>154</v>
      </c>
      <c r="E6" s="6"/>
      <c r="F6" s="10"/>
      <c r="J6" s="12" t="s">
        <v>155</v>
      </c>
      <c r="K6">
        <f>COUNTIF('2. ROSC Active'!C2:C75,J6)</f>
        <v>0</v>
      </c>
    </row>
    <row r="7" spans="1:11" ht="51" customHeight="1">
      <c r="A7" s="1" t="s">
        <v>156</v>
      </c>
      <c r="B7" s="6" t="s">
        <v>157</v>
      </c>
      <c r="C7" s="6" t="s">
        <v>158</v>
      </c>
      <c r="D7" s="6" t="s">
        <v>45</v>
      </c>
      <c r="E7" s="6" t="s">
        <v>159</v>
      </c>
      <c r="F7" s="6" t="s">
        <v>107</v>
      </c>
      <c r="J7" s="12" t="s">
        <v>104</v>
      </c>
      <c r="K7">
        <f>COUNTIF('2. ROSC Active'!C2:C75,J7)</f>
        <v>1</v>
      </c>
    </row>
    <row r="8" spans="1:11" ht="48.75" customHeight="1">
      <c r="A8" s="1" t="s">
        <v>160</v>
      </c>
      <c r="B8" s="6" t="s">
        <v>52</v>
      </c>
      <c r="C8" s="6" t="s">
        <v>161</v>
      </c>
      <c r="D8" s="7" t="s">
        <v>162</v>
      </c>
      <c r="E8" s="6" t="s">
        <v>163</v>
      </c>
      <c r="F8" s="6" t="s">
        <v>164</v>
      </c>
      <c r="J8" s="12" t="s">
        <v>116</v>
      </c>
      <c r="K8">
        <f>COUNTIF('2. ROSC Active'!C2:C75,J8)</f>
        <v>2</v>
      </c>
    </row>
    <row r="9" spans="1:11" ht="47.25" customHeight="1">
      <c r="A9" s="1" t="s">
        <v>165</v>
      </c>
      <c r="B9" s="6" t="s">
        <v>42</v>
      </c>
      <c r="C9" s="6" t="s">
        <v>87</v>
      </c>
      <c r="D9" s="6" t="s">
        <v>166</v>
      </c>
      <c r="E9" s="6" t="s">
        <v>167</v>
      </c>
      <c r="F9" s="10"/>
      <c r="J9" s="12" t="s">
        <v>148</v>
      </c>
      <c r="K9">
        <f>COUNTIF('2. ROSC Active'!C2:C75,J9)</f>
        <v>0</v>
      </c>
    </row>
    <row r="10" spans="1:11" ht="39.950000000000003" customHeight="1">
      <c r="A10" s="1" t="s">
        <v>168</v>
      </c>
      <c r="B10" s="6" t="s">
        <v>169</v>
      </c>
      <c r="C10" s="6" t="s">
        <v>170</v>
      </c>
      <c r="D10" s="6" t="s">
        <v>49</v>
      </c>
      <c r="E10" s="6" t="s">
        <v>171</v>
      </c>
      <c r="F10" s="10"/>
      <c r="J10" s="12" t="s">
        <v>149</v>
      </c>
      <c r="K10">
        <f>COUNTIF('2. ROSC Active'!C2:C75,J10)</f>
        <v>0</v>
      </c>
    </row>
    <row r="11" spans="1:11" ht="54.75" customHeight="1">
      <c r="A11" s="1" t="s">
        <v>172</v>
      </c>
      <c r="B11" s="6" t="s">
        <v>79</v>
      </c>
      <c r="C11" s="6" t="s">
        <v>173</v>
      </c>
      <c r="D11" s="6" t="s">
        <v>38</v>
      </c>
      <c r="E11" s="6" t="s">
        <v>96</v>
      </c>
      <c r="F11" s="6" t="s">
        <v>174</v>
      </c>
      <c r="J11" s="12" t="s">
        <v>69</v>
      </c>
      <c r="K11">
        <f>COUNTIF('2. ROSC Active'!C2:C75,J11)</f>
        <v>2</v>
      </c>
    </row>
    <row r="12" spans="1:11" ht="39.950000000000003" customHeight="1">
      <c r="A12" s="1" t="s">
        <v>175</v>
      </c>
      <c r="B12" s="6" t="s">
        <v>176</v>
      </c>
      <c r="C12" s="6" t="s">
        <v>57</v>
      </c>
      <c r="D12" s="6" t="s">
        <v>75</v>
      </c>
      <c r="E12" s="6" t="s">
        <v>177</v>
      </c>
      <c r="F12" s="10"/>
      <c r="J12" s="12" t="s">
        <v>153</v>
      </c>
      <c r="K12">
        <f>COUNTIF('2. ROSC Active'!C2:C75,J12)</f>
        <v>0</v>
      </c>
    </row>
    <row r="13" spans="1:11" ht="39.950000000000003" customHeight="1">
      <c r="A13" s="1" t="s">
        <v>178</v>
      </c>
      <c r="B13" s="6" t="s">
        <v>179</v>
      </c>
      <c r="C13" s="6" t="s">
        <v>180</v>
      </c>
      <c r="D13" s="6"/>
      <c r="E13" s="6"/>
      <c r="F13" s="10"/>
      <c r="J13" s="12" t="s">
        <v>154</v>
      </c>
      <c r="K13">
        <f>COUNTIF('2. ROSC Active'!C2:C75,J13)</f>
        <v>0</v>
      </c>
    </row>
    <row r="14" spans="1:11" ht="39.950000000000003" customHeight="1">
      <c r="A14" s="1" t="s">
        <v>181</v>
      </c>
      <c r="B14" s="6" t="s">
        <v>104</v>
      </c>
      <c r="C14" s="11" t="s">
        <v>150</v>
      </c>
      <c r="D14" s="6" t="s">
        <v>155</v>
      </c>
      <c r="E14" s="6" t="s">
        <v>116</v>
      </c>
      <c r="F14" s="10"/>
      <c r="J14" s="12" t="s">
        <v>152</v>
      </c>
      <c r="K14">
        <f>COUNTIF('2. ROSC Active'!C2:C75,J14)</f>
        <v>0</v>
      </c>
    </row>
    <row r="15" spans="1:11" ht="39.950000000000003" customHeight="1">
      <c r="A15" s="1" t="s">
        <v>182</v>
      </c>
      <c r="B15" s="6" t="s">
        <v>183</v>
      </c>
      <c r="C15" s="6" t="s">
        <v>184</v>
      </c>
      <c r="D15" s="6"/>
      <c r="E15" s="6"/>
      <c r="F15" s="10"/>
      <c r="J15" s="12" t="s">
        <v>162</v>
      </c>
      <c r="K15">
        <f>COUNTIF('2. ROSC Active'!C2:C75,J15)</f>
        <v>0</v>
      </c>
    </row>
    <row r="16" spans="1:11" ht="39.950000000000003" customHeight="1">
      <c r="A16" s="8" t="s">
        <v>185</v>
      </c>
      <c r="B16" s="7" t="s">
        <v>186</v>
      </c>
      <c r="C16" s="7"/>
      <c r="D16" s="7"/>
      <c r="E16" s="7"/>
      <c r="F16" s="10"/>
      <c r="J16" s="12" t="s">
        <v>161</v>
      </c>
      <c r="K16">
        <f>COUNTIF('2. ROSC Active'!C2:C75,J16)</f>
        <v>0</v>
      </c>
    </row>
    <row r="17" spans="1:11" ht="39.950000000000003" customHeight="1">
      <c r="A17" s="8" t="s">
        <v>187</v>
      </c>
      <c r="B17" s="6" t="s">
        <v>142</v>
      </c>
      <c r="C17" s="6" t="s">
        <v>125</v>
      </c>
      <c r="D17" s="6" t="s">
        <v>90</v>
      </c>
      <c r="E17" s="6"/>
      <c r="F17" s="10"/>
      <c r="J17" s="12" t="s">
        <v>52</v>
      </c>
      <c r="K17">
        <f>COUNTIF('2. ROSC Active'!C2:C75,J17)</f>
        <v>2</v>
      </c>
    </row>
    <row r="18" spans="1:11">
      <c r="J18" s="12" t="s">
        <v>164</v>
      </c>
      <c r="K18">
        <f>COUNTIF('2. ROSC Active'!C2:C75,J18)</f>
        <v>0</v>
      </c>
    </row>
    <row r="19" spans="1:11">
      <c r="J19" s="12" t="s">
        <v>163</v>
      </c>
      <c r="K19">
        <f>COUNTIF('2. ROSC Active'!C2:C75,J19)</f>
        <v>0</v>
      </c>
    </row>
    <row r="20" spans="1:11">
      <c r="J20" s="12" t="s">
        <v>49</v>
      </c>
      <c r="K20">
        <f>COUNTIF('2. ROSC Active'!C2:C75,J20)</f>
        <v>1</v>
      </c>
    </row>
    <row r="21" spans="1:11">
      <c r="J21" s="12" t="s">
        <v>170</v>
      </c>
      <c r="K21">
        <f>COUNTIF('2. ROSC Active'!C2:C75,J21)</f>
        <v>0</v>
      </c>
    </row>
    <row r="22" spans="1:11">
      <c r="J22" s="12" t="s">
        <v>169</v>
      </c>
      <c r="K22">
        <f>COUNTIF('2. ROSC Active'!C2:C75,J22)</f>
        <v>0</v>
      </c>
    </row>
    <row r="23" spans="1:11">
      <c r="J23" s="12" t="s">
        <v>171</v>
      </c>
      <c r="K23">
        <f>COUNTIF('2. ROSC Active'!C2:C75,J23)</f>
        <v>0</v>
      </c>
    </row>
    <row r="24" spans="1:11">
      <c r="J24" s="12" t="s">
        <v>176</v>
      </c>
      <c r="K24">
        <f>COUNTIF('2. ROSC Active'!C2:C75,J24)</f>
        <v>0</v>
      </c>
    </row>
    <row r="25" spans="1:11">
      <c r="J25" s="12" t="s">
        <v>177</v>
      </c>
      <c r="K25">
        <f>COUNTIF('2. ROSC Active'!C2:C75,J25)</f>
        <v>0</v>
      </c>
    </row>
    <row r="26" spans="1:11">
      <c r="J26" s="12" t="s">
        <v>75</v>
      </c>
      <c r="K26">
        <f>COUNTIF('2. ROSC Active'!C2:C75,J26)</f>
        <v>1</v>
      </c>
    </row>
    <row r="27" spans="1:11">
      <c r="J27" s="12" t="s">
        <v>57</v>
      </c>
      <c r="K27">
        <f>COUNTIF('2. ROSC Active'!C2:C75,J27)</f>
        <v>1</v>
      </c>
    </row>
    <row r="28" spans="1:11">
      <c r="J28" s="12" t="s">
        <v>96</v>
      </c>
      <c r="K28">
        <f>COUNTIF('2. ROSC Active'!C2:C75,J28)</f>
        <v>1</v>
      </c>
    </row>
    <row r="29" spans="1:11">
      <c r="J29" s="12" t="s">
        <v>173</v>
      </c>
      <c r="K29">
        <f>COUNTIF('2. ROSC Active'!C2:C75,J29)</f>
        <v>0</v>
      </c>
    </row>
    <row r="30" spans="1:11">
      <c r="J30" s="12" t="s">
        <v>38</v>
      </c>
      <c r="K30">
        <f>COUNTIF('2. ROSC Active'!C2:C75,J30)</f>
        <v>1</v>
      </c>
    </row>
    <row r="31" spans="1:11">
      <c r="J31" s="12" t="s">
        <v>79</v>
      </c>
      <c r="K31">
        <f>COUNTIF('2. ROSC Active'!C2:C75,J31)</f>
        <v>1</v>
      </c>
    </row>
    <row r="32" spans="1:11">
      <c r="J32" s="12" t="s">
        <v>174</v>
      </c>
      <c r="K32">
        <f>COUNTIF('2. ROSC Active'!C2:C75,J32)</f>
        <v>0</v>
      </c>
    </row>
    <row r="33" spans="10:11">
      <c r="J33" s="12" t="s">
        <v>186</v>
      </c>
      <c r="K33">
        <f>COUNTIF('2. ROSC Active'!C2:C75,J33)</f>
        <v>0</v>
      </c>
    </row>
    <row r="34" spans="10:11">
      <c r="J34" s="12" t="s">
        <v>144</v>
      </c>
      <c r="K34">
        <f>COUNTIF('2. ROSC Active'!C2:C75,J34)</f>
        <v>0</v>
      </c>
    </row>
    <row r="35" spans="10:11">
      <c r="J35" s="12" t="s">
        <v>145</v>
      </c>
      <c r="K35">
        <f>COUNTIF('2. ROSC Active'!C2:C75,J35)</f>
        <v>0</v>
      </c>
    </row>
    <row r="36" spans="10:11">
      <c r="J36" s="12" t="s">
        <v>101</v>
      </c>
      <c r="K36">
        <f>COUNTIF('2. ROSC Active'!C2:C75,J36)</f>
        <v>1</v>
      </c>
    </row>
    <row r="37" spans="10:11">
      <c r="J37" s="12" t="s">
        <v>111</v>
      </c>
      <c r="K37">
        <f>COUNTIF('2. ROSC Active'!C2:C75,J37)</f>
        <v>1</v>
      </c>
    </row>
    <row r="38" spans="10:11">
      <c r="J38" s="12" t="s">
        <v>60</v>
      </c>
      <c r="K38">
        <f>COUNTIF('2. ROSC Active'!C2:C75,J38)</f>
        <v>1</v>
      </c>
    </row>
    <row r="39" spans="10:11">
      <c r="J39" s="12" t="s">
        <v>83</v>
      </c>
      <c r="K39">
        <f>COUNTIF('2. ROSC Active'!C2:C75,J39)</f>
        <v>4</v>
      </c>
    </row>
    <row r="40" spans="10:11">
      <c r="J40" s="12" t="s">
        <v>128</v>
      </c>
      <c r="K40">
        <f>COUNTIF('2. ROSC Active'!C2:C75,J40)</f>
        <v>3</v>
      </c>
    </row>
    <row r="41" spans="10:11">
      <c r="J41" s="12" t="s">
        <v>45</v>
      </c>
      <c r="K41">
        <f>COUNTIF('2. ROSC Active'!C2:C75,J41)</f>
        <v>1</v>
      </c>
    </row>
    <row r="42" spans="10:11">
      <c r="J42" s="12" t="s">
        <v>63</v>
      </c>
      <c r="K42">
        <f>COUNTIF('2. ROSC Active'!C2:C75,J42)</f>
        <v>2</v>
      </c>
    </row>
    <row r="43" spans="10:11">
      <c r="J43" s="12" t="s">
        <v>107</v>
      </c>
      <c r="K43">
        <f>COUNTIF('2. ROSC Active'!C2:C75,J43)</f>
        <v>4</v>
      </c>
    </row>
    <row r="44" spans="10:11">
      <c r="J44" s="12" t="s">
        <v>158</v>
      </c>
      <c r="K44">
        <f>COUNTIF('2. ROSC Active'!C2:C75,J44)</f>
        <v>0</v>
      </c>
    </row>
    <row r="45" spans="10:11">
      <c r="J45" s="12" t="s">
        <v>159</v>
      </c>
      <c r="K45">
        <f>COUNTIF('2. ROSC Active'!C2:C75,J45)</f>
        <v>0</v>
      </c>
    </row>
    <row r="46" spans="10:11">
      <c r="J46" s="12" t="s">
        <v>167</v>
      </c>
      <c r="K46">
        <f>COUNTIF('2. ROSC Active'!C2:C75,J46)</f>
        <v>0</v>
      </c>
    </row>
    <row r="47" spans="10:11">
      <c r="J47" s="12" t="s">
        <v>87</v>
      </c>
      <c r="K47">
        <f>COUNTIF('2. ROSC Active'!C2:C75,J47)</f>
        <v>1</v>
      </c>
    </row>
    <row r="48" spans="10:11">
      <c r="J48" s="12" t="s">
        <v>42</v>
      </c>
      <c r="K48">
        <f>COUNTIF('2. ROSC Active'!C2:C75,J48)</f>
        <v>3</v>
      </c>
    </row>
    <row r="49" spans="10:11">
      <c r="J49" s="12" t="s">
        <v>166</v>
      </c>
      <c r="K49">
        <f>COUNTIF('2. ROSC Active'!C2:C75,J49)</f>
        <v>0</v>
      </c>
    </row>
    <row r="50" spans="10:11">
      <c r="J50" s="12" t="s">
        <v>179</v>
      </c>
      <c r="K50">
        <f>COUNTIF('2. ROSC Active'!C2:C75,J50)</f>
        <v>0</v>
      </c>
    </row>
    <row r="51" spans="10:11">
      <c r="J51" s="12" t="s">
        <v>180</v>
      </c>
      <c r="K51">
        <f>COUNTIF('2. ROSC Active'!C2:C75,J51)</f>
        <v>0</v>
      </c>
    </row>
    <row r="52" spans="10:11">
      <c r="J52" s="12" t="s">
        <v>183</v>
      </c>
      <c r="K52">
        <f>COUNTIF('2. ROSC Active'!C2:C75,J52)</f>
        <v>0</v>
      </c>
    </row>
    <row r="53" spans="10:11">
      <c r="J53" s="12" t="s">
        <v>184</v>
      </c>
      <c r="K53">
        <f>COUNTIF('2. ROSC Active'!C2:C75,J53)</f>
        <v>0</v>
      </c>
    </row>
    <row r="55" spans="10:11">
      <c r="J55" s="12" t="s">
        <v>188</v>
      </c>
      <c r="K55">
        <f>SUM(K2:K53)</f>
        <v>36</v>
      </c>
    </row>
    <row r="56" spans="10:11">
      <c r="J56" s="12" t="s">
        <v>189</v>
      </c>
      <c r="K56">
        <f>COUNTIF(K2:K53, "&gt;0")</f>
        <v>22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Deschamps, Michael J.</dc:creator>
  <cp:keywords/>
  <dc:description/>
  <cp:lastModifiedBy/>
  <cp:revision/>
  <dcterms:created xsi:type="dcterms:W3CDTF">2022-05-19T17:55:56Z</dcterms:created>
  <dcterms:modified xsi:type="dcterms:W3CDTF">2024-04-10T18:56:16Z</dcterms:modified>
  <cp:category/>
  <cp:contentStatus/>
</cp:coreProperties>
</file>