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ls00\Desktop\"/>
    </mc:Choice>
  </mc:AlternateContent>
  <bookViews>
    <workbookView xWindow="0" yWindow="0" windowWidth="25200" windowHeight="11985" activeTab="1"/>
  </bookViews>
  <sheets>
    <sheet name="1. Cover Sheet" sheetId="2" r:id="rId1"/>
    <sheet name="2. ROSC Active" sheetId="3" r:id="rId2"/>
    <sheet name="3. Sector Information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4" l="1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4" i="3"/>
  <c r="Q3" i="3"/>
  <c r="Q2" i="3"/>
  <c r="K56" i="4" l="1"/>
  <c r="K55" i="4"/>
</calcChain>
</file>

<file path=xl/sharedStrings.xml><?xml version="1.0" encoding="utf-8"?>
<sst xmlns="http://schemas.openxmlformats.org/spreadsheetml/2006/main" count="353" uniqueCount="227">
  <si>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</si>
  <si>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</si>
  <si>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</si>
  <si>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</si>
  <si>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</si>
  <si>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</si>
  <si>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</si>
  <si>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</si>
  <si>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</si>
  <si>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</si>
  <si>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</si>
  <si>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</si>
  <si>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</si>
  <si>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</si>
  <si>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</si>
  <si>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</si>
  <si>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</si>
  <si>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</si>
  <si>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</si>
  <si>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</si>
  <si>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</si>
  <si>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</si>
  <si>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</si>
  <si>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</si>
  <si>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</si>
  <si>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</si>
  <si>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</si>
  <si>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</si>
  <si>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</si>
  <si>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</si>
  <si>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</si>
  <si>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</si>
  <si>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</si>
  <si>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</si>
  <si>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</si>
  <si>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</si>
  <si>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</si>
  <si>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</si>
  <si>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</si>
  <si>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</si>
  <si>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</si>
  <si>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</si>
  <si>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</si>
  <si>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</si>
  <si>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</si>
  <si>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</si>
  <si>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</si>
  <si>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</si>
  <si>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</si>
  <si>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</si>
  <si>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</si>
  <si>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</si>
  <si>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</si>
  <si>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</si>
  <si>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</si>
  <si>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</si>
  <si>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</si>
  <si>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</si>
  <si>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</si>
  <si>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</si>
  <si>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</si>
  <si>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</si>
  <si>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</si>
  <si>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</si>
  <si>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</si>
  <si>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</si>
  <si>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</si>
  <si>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</si>
  <si>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</si>
  <si>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</si>
  <si>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</si>
  <si>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</si>
  <si>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</si>
  <si>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</si>
  <si>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</si>
  <si>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July '23</t>
  </si>
  <si>
    <t>Aug. '23</t>
  </si>
  <si>
    <t>Sep. '23</t>
  </si>
  <si>
    <t>Oct. '23</t>
  </si>
  <si>
    <t>Nov. '23</t>
  </si>
  <si>
    <t>Dec. '23</t>
  </si>
  <si>
    <t>Jan. '24</t>
  </si>
  <si>
    <t>Feb. '24</t>
  </si>
  <si>
    <t>Mar. '24</t>
  </si>
  <si>
    <t>Apr. '24</t>
  </si>
  <si>
    <t>May '24</t>
  </si>
  <si>
    <t>June '24</t>
  </si>
  <si>
    <t># of Meetings Attended in FY24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</si>
  <si>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</si>
  <si>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</si>
  <si>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</si>
  <si>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</si>
  <si>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</si>
  <si>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</si>
  <si>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</si>
  <si>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</si>
  <si>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</si>
  <si>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</si>
  <si>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</si>
  <si>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</si>
  <si>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</si>
  <si>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</si>
  <si>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</si>
  <si>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Example (Replace this line!): Deputy Jane Smith</t>
  </si>
  <si>
    <t>Illinois State Police District 10</t>
  </si>
  <si>
    <t>Aaron Donaldson</t>
  </si>
  <si>
    <t>Abbie Lee</t>
  </si>
  <si>
    <t>Illinois Human Performance Project</t>
  </si>
  <si>
    <t>Adam Clapp</t>
  </si>
  <si>
    <t>Monticello Superintendent</t>
  </si>
  <si>
    <t>Andrea Kocher</t>
  </si>
  <si>
    <t>Domestic Violence for Willowtree</t>
  </si>
  <si>
    <t>Anna Ruckman</t>
  </si>
  <si>
    <t>Byron Hibbs</t>
  </si>
  <si>
    <t>Charles LeGrand</t>
  </si>
  <si>
    <t>Withdrawal Management</t>
  </si>
  <si>
    <t>Connie Gyorr</t>
  </si>
  <si>
    <t>Marisa's Purpose</t>
  </si>
  <si>
    <t>Cristin Wright (McMullen)</t>
  </si>
  <si>
    <t>Crystal Alexander</t>
  </si>
  <si>
    <t>Director of Kirby Ambulence</t>
  </si>
  <si>
    <t>Dan Koenigs, BA CADC</t>
  </si>
  <si>
    <t>CADC at The Center</t>
  </si>
  <si>
    <t>Dave King</t>
  </si>
  <si>
    <t>Carle Outreach</t>
  </si>
  <si>
    <t>Doug Lilly</t>
  </si>
  <si>
    <t>AA - Monticello, IL</t>
  </si>
  <si>
    <t>Cerro Gordo Superintendent</t>
  </si>
  <si>
    <t>Dr. Emily Weidner</t>
  </si>
  <si>
    <t>Dr. Hillary Stanifer</t>
  </si>
  <si>
    <t>Blue Ridge Superintendent</t>
  </si>
  <si>
    <t>Dr. Mchael Tresnak</t>
  </si>
  <si>
    <t>DeLand/Weldon Superintendent</t>
  </si>
  <si>
    <t>Dr. N. Mandhan</t>
  </si>
  <si>
    <t>Kirby Addiction Medicine</t>
  </si>
  <si>
    <t>George Vargas</t>
  </si>
  <si>
    <t>Piatt County Public Defender</t>
  </si>
  <si>
    <t>Jaime Porter, LCSW Clinical Director</t>
  </si>
  <si>
    <t>Mental Health Provider The Center</t>
  </si>
  <si>
    <t>Jenna Hays</t>
  </si>
  <si>
    <t>Statewide Mentor</t>
  </si>
  <si>
    <t>Jill Maxey</t>
  </si>
  <si>
    <t>Willow Tree Resale Shop</t>
  </si>
  <si>
    <t>Julie Pohlman</t>
  </si>
  <si>
    <t>Statewide TA</t>
  </si>
  <si>
    <t>Kaitlyn Habel, LSW</t>
  </si>
  <si>
    <t>Katie Schacht</t>
  </si>
  <si>
    <t>Parkland Community College</t>
  </si>
  <si>
    <t>Karie Sealander</t>
  </si>
  <si>
    <t>Kyle Reynolds</t>
  </si>
  <si>
    <t>Piatt County Probation</t>
  </si>
  <si>
    <t>Leisel Wingert</t>
  </si>
  <si>
    <t>SIU-C</t>
  </si>
  <si>
    <t>Maggie Memmott</t>
  </si>
  <si>
    <t>DeWitt ROSC Coordinator</t>
  </si>
  <si>
    <t>Signed CIA 9/7/2023</t>
  </si>
  <si>
    <t>Mark Vogelzang, Sheriff</t>
  </si>
  <si>
    <t>Piatt County Sheriff</t>
  </si>
  <si>
    <t>Mary Vogt</t>
  </si>
  <si>
    <t>Bement Superintendent</t>
  </si>
  <si>
    <t>Mary Jo Dean</t>
  </si>
  <si>
    <t>Melissa Jankauski</t>
  </si>
  <si>
    <t>Melissa Tackett, RN</t>
  </si>
  <si>
    <t>Michael Schroeder</t>
  </si>
  <si>
    <t>DeWitt/Piatt Bi-Counties Health Department</t>
  </si>
  <si>
    <t>Michele Eliason</t>
  </si>
  <si>
    <t>SUPS Grant</t>
  </si>
  <si>
    <t>Paul Spangler</t>
  </si>
  <si>
    <t>Monticello Presbyterian Church</t>
  </si>
  <si>
    <t>Chief Rob Bross</t>
  </si>
  <si>
    <t>Chief of Police, Monticello, IL</t>
  </si>
  <si>
    <t>Sara Eads</t>
  </si>
  <si>
    <t>Kirby Nutrition Services</t>
  </si>
  <si>
    <t>Sara Wells</t>
  </si>
  <si>
    <t>Sarah Perry</t>
  </si>
  <si>
    <t>Piatt County States Attorney</t>
  </si>
  <si>
    <t>Sean McMullen</t>
  </si>
  <si>
    <t>Stacy Welch</t>
  </si>
  <si>
    <t>Steve Keagle</t>
  </si>
  <si>
    <t>Tara Beckett, LCSW</t>
  </si>
  <si>
    <t>Ted Lowers</t>
  </si>
  <si>
    <t>Piatt County ROSC Coordinator</t>
  </si>
  <si>
    <t>Tia Schum, CPRS</t>
  </si>
  <si>
    <t>Tony Comtois</t>
  </si>
  <si>
    <t>Piatt County Chamber of Commerce</t>
  </si>
  <si>
    <t>Tony Kirkman, LCPC ED The Center</t>
  </si>
  <si>
    <t>Troy Dunn</t>
  </si>
  <si>
    <t>Piatt County Coroner</t>
  </si>
  <si>
    <t>Victoria Deadman</t>
  </si>
  <si>
    <t>Tawanna Nickens</t>
  </si>
  <si>
    <t>Parkland Community College Adult Ed</t>
  </si>
  <si>
    <t>Officer Lindsey Bross, SRO</t>
  </si>
  <si>
    <t>Piatt County School Resource Officer</t>
  </si>
  <si>
    <t>Jordan Zigenbien</t>
  </si>
  <si>
    <t>Youth Pastor</t>
  </si>
  <si>
    <t>Jenna Slaughter</t>
  </si>
  <si>
    <t>Signed CIA 8/21/2023</t>
  </si>
  <si>
    <t>Signed CIA 9/21/2023</t>
  </si>
  <si>
    <t>Maggie Phillips/Thrasher</t>
  </si>
  <si>
    <t>Mike Smith</t>
  </si>
  <si>
    <t>Oxford House</t>
  </si>
  <si>
    <t>Paul Abraham</t>
  </si>
  <si>
    <t>IHPP/ Omin Services</t>
  </si>
  <si>
    <t>Chelsea Mueller</t>
  </si>
  <si>
    <t>Heritage Behavioral Health</t>
  </si>
  <si>
    <t>Christine Pierce</t>
  </si>
  <si>
    <t>Adam Goetz</t>
  </si>
  <si>
    <t>Drug Task Force</t>
  </si>
  <si>
    <t xml:space="preserve"> </t>
  </si>
  <si>
    <t>Shelley Crary</t>
  </si>
  <si>
    <t>Wendy Lambert</t>
  </si>
  <si>
    <t>Vermillion Co ROSC</t>
  </si>
  <si>
    <t>Johanna Burns</t>
  </si>
  <si>
    <t>Michelle Hibbard</t>
  </si>
  <si>
    <t>Jennifer Gomez</t>
  </si>
  <si>
    <t>Vermillin CO Outreach Carle</t>
  </si>
  <si>
    <t>Not active due to job change</t>
  </si>
  <si>
    <t>Stepped back from counsel in October</t>
  </si>
  <si>
    <t>No Longer participates due to job change</t>
  </si>
  <si>
    <t>Stepped bacl from counsel in October</t>
  </si>
  <si>
    <t>Piatt County ROSC</t>
  </si>
  <si>
    <t>Piatt County Mental Health Center</t>
  </si>
  <si>
    <t>1921 N Market St.</t>
  </si>
  <si>
    <t>Tia Schum, BS CPRS</t>
  </si>
  <si>
    <t>tschum@piattmhc.org</t>
  </si>
  <si>
    <t>Jporter@piattmhc.org 2177625371</t>
  </si>
  <si>
    <t xml:space="preserve">Piatt County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</si>
</sst>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8" sqref="D8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220</v>
      </c>
    </row>
    <row r="2" spans="1:2" ht="33" customHeight="1" x14ac:dyDescent="0.25">
      <c r="A2" s="2" t="s">
        <v>2</v>
      </c>
      <c r="B2" s="14" t="s">
        <v>221</v>
      </c>
    </row>
    <row r="3" spans="1:2" ht="33" customHeight="1" x14ac:dyDescent="0.25">
      <c r="A3" s="5" t="s">
        <v>3</v>
      </c>
      <c r="B3" s="13" t="s">
        <v>222</v>
      </c>
    </row>
    <row r="4" spans="1:2" ht="33" customHeight="1" x14ac:dyDescent="0.25">
      <c r="A4" s="2" t="s">
        <v>13</v>
      </c>
      <c r="B4" s="14" t="s">
        <v>223</v>
      </c>
    </row>
    <row r="5" spans="1:2" ht="33" customHeight="1" x14ac:dyDescent="0.25">
      <c r="A5" s="5" t="s">
        <v>14</v>
      </c>
      <c r="B5" s="13">
        <v>2177625371</v>
      </c>
    </row>
    <row r="6" spans="1:2" ht="33" customHeight="1" x14ac:dyDescent="0.25">
      <c r="A6" s="2" t="s">
        <v>15</v>
      </c>
      <c r="B6" s="14" t="s">
        <v>224</v>
      </c>
    </row>
    <row r="7" spans="1:2" ht="33" customHeight="1" x14ac:dyDescent="0.25">
      <c r="A7" s="5" t="s">
        <v>12</v>
      </c>
      <c r="B7" s="13" t="s">
        <v>137</v>
      </c>
    </row>
    <row r="8" spans="1:2" ht="33" customHeight="1" x14ac:dyDescent="0.25">
      <c r="A8" s="3" t="s">
        <v>11</v>
      </c>
      <c r="B8" s="14" t="s">
        <v>225</v>
      </c>
    </row>
    <row r="9" spans="1:2" ht="33" customHeight="1" x14ac:dyDescent="0.25">
      <c r="A9" s="5" t="s">
        <v>4</v>
      </c>
      <c r="B9" s="13" t="s">
        <v>226</v>
      </c>
    </row>
    <row r="10" spans="1:2" ht="33" customHeight="1" x14ac:dyDescent="0.25">
      <c r="A10" s="2" t="s">
        <v>5</v>
      </c>
      <c r="B10" s="14">
        <v>4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C9DD"/>
  </sheetPr>
  <dimension ref="A1:R75"/>
  <sheetViews>
    <sheetView tabSelected="1" workbookViewId="0">
      <selection activeCell="R27" sqref="R27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100</v>
      </c>
      <c r="E1" s="21" t="s">
        <v>75</v>
      </c>
      <c r="F1" s="21" t="s">
        <v>76</v>
      </c>
      <c r="G1" s="21" t="s">
        <v>77</v>
      </c>
      <c r="H1" s="21" t="s">
        <v>78</v>
      </c>
      <c r="I1" s="21" t="s">
        <v>79</v>
      </c>
      <c r="J1" s="21" t="s">
        <v>80</v>
      </c>
      <c r="K1" s="21" t="s">
        <v>81</v>
      </c>
      <c r="L1" s="21" t="s">
        <v>82</v>
      </c>
      <c r="M1" s="21" t="s">
        <v>83</v>
      </c>
      <c r="N1" s="21" t="s">
        <v>84</v>
      </c>
      <c r="O1" s="21" t="s">
        <v>85</v>
      </c>
      <c r="P1" s="21" t="s">
        <v>86</v>
      </c>
      <c r="Q1" s="22" t="s">
        <v>87</v>
      </c>
      <c r="R1" s="23" t="s">
        <v>9</v>
      </c>
    </row>
    <row r="2" spans="1:18" ht="48" thickBot="1" x14ac:dyDescent="0.3">
      <c r="A2" s="16" t="s">
        <v>103</v>
      </c>
      <c r="B2" s="18">
        <v>44013</v>
      </c>
      <c r="C2" s="24" t="s">
        <v>39</v>
      </c>
      <c r="D2" s="16" t="s">
        <v>104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16.5" thickBot="1" x14ac:dyDescent="0.3">
      <c r="A3" s="16" t="s">
        <v>105</v>
      </c>
      <c r="B3" s="18">
        <v>44700</v>
      </c>
      <c r="C3" s="24" t="s">
        <v>90</v>
      </c>
      <c r="D3" s="16"/>
      <c r="E3" s="15"/>
      <c r="F3" s="15"/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1</v>
      </c>
      <c r="R3" s="16"/>
    </row>
    <row r="4" spans="1:18" ht="32.25" thickBot="1" x14ac:dyDescent="0.3">
      <c r="A4" s="16" t="s">
        <v>106</v>
      </c>
      <c r="B4" s="18">
        <v>44608</v>
      </c>
      <c r="C4" s="24" t="s">
        <v>66</v>
      </c>
      <c r="D4" s="16" t="s">
        <v>107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>SUM(E4:P4)</f>
        <v>0</v>
      </c>
      <c r="R4" s="16" t="s">
        <v>216</v>
      </c>
    </row>
    <row r="5" spans="1:18" ht="32.25" thickBot="1" x14ac:dyDescent="0.3">
      <c r="A5" s="16" t="s">
        <v>108</v>
      </c>
      <c r="B5" s="18">
        <v>44910</v>
      </c>
      <c r="C5" s="24" t="s">
        <v>51</v>
      </c>
      <c r="D5" s="16" t="s">
        <v>109</v>
      </c>
      <c r="E5" s="15"/>
      <c r="F5" s="15"/>
      <c r="G5" s="15"/>
      <c r="H5" s="15"/>
      <c r="I5" s="15"/>
      <c r="J5" s="15">
        <v>1</v>
      </c>
      <c r="K5" s="15">
        <v>1</v>
      </c>
      <c r="L5" s="15"/>
      <c r="M5" s="15"/>
      <c r="N5" s="15"/>
      <c r="O5" s="15"/>
      <c r="P5" s="15"/>
      <c r="Q5" s="4">
        <f t="shared" ref="Q5:Q68" si="0">SUM(E5:P5)</f>
        <v>2</v>
      </c>
      <c r="R5" s="16"/>
    </row>
    <row r="6" spans="1:18" ht="32.25" thickBot="1" x14ac:dyDescent="0.3">
      <c r="A6" s="16" t="s">
        <v>110</v>
      </c>
      <c r="B6" s="18">
        <v>44456</v>
      </c>
      <c r="C6" s="24" t="s">
        <v>20</v>
      </c>
      <c r="D6" s="16" t="s">
        <v>111</v>
      </c>
      <c r="E6" s="15"/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16"/>
    </row>
    <row r="7" spans="1:18" ht="16.5" thickBot="1" x14ac:dyDescent="0.3">
      <c r="A7" s="16" t="s">
        <v>112</v>
      </c>
      <c r="B7" s="18">
        <v>45008</v>
      </c>
      <c r="C7" s="24" t="s">
        <v>90</v>
      </c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16"/>
    </row>
    <row r="8" spans="1:18" ht="16.5" thickBot="1" x14ac:dyDescent="0.3">
      <c r="A8" s="16" t="s">
        <v>113</v>
      </c>
      <c r="B8" s="18">
        <v>44763</v>
      </c>
      <c r="C8" s="24" t="s">
        <v>90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16"/>
    </row>
    <row r="9" spans="1:18" ht="32.25" thickBot="1" x14ac:dyDescent="0.3">
      <c r="A9" s="16" t="s">
        <v>114</v>
      </c>
      <c r="B9" s="18">
        <v>44945</v>
      </c>
      <c r="C9" s="24" t="s">
        <v>41</v>
      </c>
      <c r="D9" s="16" t="s">
        <v>115</v>
      </c>
      <c r="E9" s="15"/>
      <c r="F9" s="15"/>
      <c r="G9" s="15"/>
      <c r="H9" s="15"/>
      <c r="I9" s="15">
        <v>1</v>
      </c>
      <c r="J9" s="15">
        <v>1</v>
      </c>
      <c r="K9" s="15">
        <v>1</v>
      </c>
      <c r="L9" s="15"/>
      <c r="M9" s="15">
        <v>1</v>
      </c>
      <c r="N9" s="15"/>
      <c r="O9" s="15"/>
      <c r="P9" s="15"/>
      <c r="Q9" s="4">
        <f t="shared" si="0"/>
        <v>4</v>
      </c>
      <c r="R9" s="16"/>
    </row>
    <row r="10" spans="1:18" ht="32.25" thickBot="1" x14ac:dyDescent="0.3">
      <c r="A10" s="16" t="s">
        <v>116</v>
      </c>
      <c r="B10" s="18">
        <v>44456</v>
      </c>
      <c r="C10" s="24" t="s">
        <v>48</v>
      </c>
      <c r="D10" s="16" t="s">
        <v>117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16"/>
    </row>
    <row r="11" spans="1:18" ht="16.5" thickBot="1" x14ac:dyDescent="0.3">
      <c r="A11" s="16" t="s">
        <v>118</v>
      </c>
      <c r="B11" s="18">
        <v>44791</v>
      </c>
      <c r="C11" s="24" t="s">
        <v>93</v>
      </c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16"/>
    </row>
    <row r="12" spans="1:18" ht="32.25" thickBot="1" x14ac:dyDescent="0.3">
      <c r="A12" s="16" t="s">
        <v>119</v>
      </c>
      <c r="B12" s="18">
        <v>44518</v>
      </c>
      <c r="C12" s="24" t="s">
        <v>40</v>
      </c>
      <c r="D12" s="16" t="s">
        <v>120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16"/>
    </row>
    <row r="13" spans="1:18" ht="32.25" thickBot="1" x14ac:dyDescent="0.3">
      <c r="A13" s="16" t="s">
        <v>121</v>
      </c>
      <c r="B13" s="18">
        <v>44456</v>
      </c>
      <c r="C13" s="24" t="s">
        <v>31</v>
      </c>
      <c r="D13" s="16" t="s">
        <v>122</v>
      </c>
      <c r="E13" s="15"/>
      <c r="F13" s="15"/>
      <c r="G13" s="15"/>
      <c r="H13" s="15">
        <v>1</v>
      </c>
      <c r="I13" s="15">
        <v>1</v>
      </c>
      <c r="J13" s="15">
        <v>1</v>
      </c>
      <c r="K13" s="15"/>
      <c r="L13" s="15">
        <v>1</v>
      </c>
      <c r="M13" s="15">
        <v>1</v>
      </c>
      <c r="N13" s="15"/>
      <c r="O13" s="15"/>
      <c r="P13" s="15"/>
      <c r="Q13" s="4">
        <f t="shared" si="0"/>
        <v>5</v>
      </c>
      <c r="R13" s="16"/>
    </row>
    <row r="14" spans="1:18" ht="16.5" thickBot="1" x14ac:dyDescent="0.3">
      <c r="A14" s="16" t="s">
        <v>123</v>
      </c>
      <c r="B14" s="18">
        <v>44518</v>
      </c>
      <c r="C14" s="24" t="s">
        <v>59</v>
      </c>
      <c r="D14" s="16" t="s">
        <v>124</v>
      </c>
      <c r="E14" s="15"/>
      <c r="F14" s="15"/>
      <c r="G14" s="15"/>
      <c r="H14" s="15"/>
      <c r="I14" s="15"/>
      <c r="J14" s="15"/>
      <c r="K14" s="15">
        <v>1</v>
      </c>
      <c r="L14" s="15"/>
      <c r="M14" s="15">
        <v>1</v>
      </c>
      <c r="N14" s="15"/>
      <c r="O14" s="15"/>
      <c r="P14" s="15"/>
      <c r="Q14" s="4">
        <f t="shared" si="0"/>
        <v>2</v>
      </c>
      <c r="R14" s="16"/>
    </row>
    <row r="15" spans="1:18" ht="32.25" thickBot="1" x14ac:dyDescent="0.3">
      <c r="A15" s="16" t="s">
        <v>125</v>
      </c>
      <c r="B15" s="18">
        <v>44581</v>
      </c>
      <c r="C15" s="24" t="s">
        <v>67</v>
      </c>
      <c r="D15" s="16" t="s">
        <v>126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16"/>
    </row>
    <row r="16" spans="1:18" ht="32.25" thickBot="1" x14ac:dyDescent="0.3">
      <c r="A16" s="16" t="s">
        <v>128</v>
      </c>
      <c r="B16" s="18">
        <v>44910</v>
      </c>
      <c r="C16" s="24" t="s">
        <v>51</v>
      </c>
      <c r="D16" s="16" t="s">
        <v>127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16" t="s">
        <v>219</v>
      </c>
    </row>
    <row r="17" spans="1:18" ht="32.25" thickBot="1" x14ac:dyDescent="0.3">
      <c r="A17" s="16" t="s">
        <v>129</v>
      </c>
      <c r="B17" s="18">
        <v>44910</v>
      </c>
      <c r="C17" s="24" t="s">
        <v>51</v>
      </c>
      <c r="D17" s="16" t="s">
        <v>130</v>
      </c>
      <c r="E17" s="15">
        <v>1</v>
      </c>
      <c r="F17" s="15"/>
      <c r="G17" s="15"/>
      <c r="H17" s="15"/>
      <c r="I17" s="15">
        <v>1</v>
      </c>
      <c r="J17" s="15">
        <v>1</v>
      </c>
      <c r="K17" s="15"/>
      <c r="L17" s="15"/>
      <c r="M17" s="15"/>
      <c r="N17" s="15"/>
      <c r="O17" s="15"/>
      <c r="P17" s="15"/>
      <c r="Q17" s="4">
        <f t="shared" si="0"/>
        <v>3</v>
      </c>
      <c r="R17" s="16"/>
    </row>
    <row r="18" spans="1:18" ht="32.25" thickBot="1" x14ac:dyDescent="0.3">
      <c r="A18" s="16" t="s">
        <v>131</v>
      </c>
      <c r="B18" s="18">
        <v>45108</v>
      </c>
      <c r="C18" s="24" t="s">
        <v>51</v>
      </c>
      <c r="D18" s="16" t="s">
        <v>132</v>
      </c>
      <c r="E18" s="15"/>
      <c r="F18" s="15"/>
      <c r="G18" s="15"/>
      <c r="H18" s="15" t="s">
        <v>208</v>
      </c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16"/>
    </row>
    <row r="19" spans="1:18" ht="32.25" thickBot="1" x14ac:dyDescent="0.3">
      <c r="A19" s="16" t="s">
        <v>133</v>
      </c>
      <c r="B19" s="18">
        <v>44893</v>
      </c>
      <c r="C19" s="24" t="s">
        <v>32</v>
      </c>
      <c r="D19" s="16" t="s">
        <v>134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16"/>
    </row>
    <row r="20" spans="1:18" ht="32.25" thickBot="1" x14ac:dyDescent="0.3">
      <c r="A20" s="16" t="s">
        <v>135</v>
      </c>
      <c r="B20" s="18">
        <v>44945</v>
      </c>
      <c r="C20" s="24" t="s">
        <v>45</v>
      </c>
      <c r="D20" s="16" t="s">
        <v>136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16"/>
    </row>
    <row r="21" spans="1:18" ht="32.25" thickBot="1" x14ac:dyDescent="0.3">
      <c r="A21" s="16" t="s">
        <v>137</v>
      </c>
      <c r="B21" s="18">
        <v>44456</v>
      </c>
      <c r="C21" s="24" t="s">
        <v>60</v>
      </c>
      <c r="D21" s="16" t="s">
        <v>138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/>
      <c r="K21" s="15">
        <v>1</v>
      </c>
      <c r="L21" s="15">
        <v>1</v>
      </c>
      <c r="M21" s="15">
        <v>1</v>
      </c>
      <c r="N21" s="15"/>
      <c r="O21" s="15"/>
      <c r="P21" s="15"/>
      <c r="Q21" s="4">
        <f t="shared" si="0"/>
        <v>8</v>
      </c>
      <c r="R21" s="16"/>
    </row>
    <row r="22" spans="1:18" ht="16.5" thickBot="1" x14ac:dyDescent="0.3">
      <c r="A22" s="16" t="s">
        <v>139</v>
      </c>
      <c r="B22" s="18"/>
      <c r="C22" s="24"/>
      <c r="D22" s="16" t="s">
        <v>140</v>
      </c>
      <c r="E22" s="15">
        <v>1</v>
      </c>
      <c r="F22" s="15">
        <v>1</v>
      </c>
      <c r="G22" s="15"/>
      <c r="H22" s="15"/>
      <c r="I22" s="15"/>
      <c r="J22" s="15"/>
      <c r="K22" s="15">
        <v>1</v>
      </c>
      <c r="L22" s="15"/>
      <c r="M22" s="15">
        <v>1</v>
      </c>
      <c r="N22" s="15"/>
      <c r="O22" s="15"/>
      <c r="P22" s="15"/>
      <c r="Q22" s="4">
        <f t="shared" si="0"/>
        <v>4</v>
      </c>
      <c r="R22" s="16"/>
    </row>
    <row r="23" spans="1:18" ht="32.25" thickBot="1" x14ac:dyDescent="0.3">
      <c r="A23" s="17" t="s">
        <v>195</v>
      </c>
      <c r="B23" s="26">
        <v>45159</v>
      </c>
      <c r="C23" s="24" t="s">
        <v>73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16" t="s">
        <v>196</v>
      </c>
    </row>
    <row r="24" spans="1:18" ht="16.5" thickBot="1" x14ac:dyDescent="0.3">
      <c r="A24" s="16" t="s">
        <v>141</v>
      </c>
      <c r="B24" s="18">
        <v>44876</v>
      </c>
      <c r="C24" s="24" t="s">
        <v>23</v>
      </c>
      <c r="D24" s="16" t="s">
        <v>142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16"/>
    </row>
    <row r="25" spans="1:18" ht="16.5" thickBot="1" x14ac:dyDescent="0.3">
      <c r="A25" s="17" t="s">
        <v>193</v>
      </c>
      <c r="B25" s="26">
        <v>45155</v>
      </c>
      <c r="C25" s="24" t="s">
        <v>23</v>
      </c>
      <c r="D25" s="19" t="s">
        <v>194</v>
      </c>
      <c r="F25" s="19">
        <v>1</v>
      </c>
      <c r="G25" s="15">
        <v>1</v>
      </c>
      <c r="H25" s="15"/>
      <c r="I25" s="15">
        <v>1</v>
      </c>
      <c r="J25" s="15">
        <v>1</v>
      </c>
      <c r="K25" s="15"/>
      <c r="L25" s="15">
        <v>1</v>
      </c>
      <c r="M25" s="15">
        <v>1</v>
      </c>
      <c r="N25" s="15"/>
      <c r="O25" s="15"/>
      <c r="P25" s="15"/>
      <c r="Q25" s="4">
        <f t="shared" si="0"/>
        <v>6</v>
      </c>
      <c r="R25" s="16" t="s">
        <v>197</v>
      </c>
    </row>
    <row r="26" spans="1:18" ht="16.5" thickBot="1" x14ac:dyDescent="0.3">
      <c r="A26" s="16" t="s">
        <v>143</v>
      </c>
      <c r="B26" s="18"/>
      <c r="C26" s="24"/>
      <c r="D26" s="16" t="s">
        <v>144</v>
      </c>
      <c r="E26" s="15">
        <v>1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/>
      <c r="O26" s="15"/>
      <c r="P26" s="15"/>
      <c r="Q26" s="4">
        <f t="shared" si="0"/>
        <v>9</v>
      </c>
      <c r="R26" s="16"/>
    </row>
    <row r="27" spans="1:18" ht="32.25" thickBot="1" x14ac:dyDescent="0.3">
      <c r="A27" s="16" t="s">
        <v>145</v>
      </c>
      <c r="B27" s="18">
        <v>44763</v>
      </c>
      <c r="C27" s="24" t="s">
        <v>60</v>
      </c>
      <c r="D27" s="16" t="s">
        <v>138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16"/>
    </row>
    <row r="28" spans="1:18" ht="32.25" thickBot="1" x14ac:dyDescent="0.3">
      <c r="A28" s="16" t="s">
        <v>146</v>
      </c>
      <c r="B28" s="18">
        <v>44910</v>
      </c>
      <c r="C28" s="24" t="s">
        <v>50</v>
      </c>
      <c r="D28" s="16" t="s">
        <v>147</v>
      </c>
      <c r="E28" s="15">
        <v>1</v>
      </c>
      <c r="F28" s="15">
        <v>1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2</v>
      </c>
      <c r="R28" s="16" t="s">
        <v>217</v>
      </c>
    </row>
    <row r="29" spans="1:18" ht="16.5" thickBot="1" x14ac:dyDescent="0.3">
      <c r="A29" s="16" t="s">
        <v>148</v>
      </c>
      <c r="B29" s="18">
        <v>44456</v>
      </c>
      <c r="C29" s="24" t="s">
        <v>90</v>
      </c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16"/>
    </row>
    <row r="30" spans="1:18" ht="16.5" thickBot="1" x14ac:dyDescent="0.3">
      <c r="A30" s="16" t="s">
        <v>149</v>
      </c>
      <c r="B30" s="18">
        <v>44456</v>
      </c>
      <c r="C30" s="24" t="s">
        <v>46</v>
      </c>
      <c r="D30" s="16" t="s">
        <v>150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16" t="s">
        <v>155</v>
      </c>
    </row>
    <row r="31" spans="1:18" ht="16.5" thickBot="1" x14ac:dyDescent="0.3">
      <c r="A31" s="16" t="s">
        <v>151</v>
      </c>
      <c r="B31" s="18">
        <v>44546</v>
      </c>
      <c r="C31" s="24" t="s">
        <v>65</v>
      </c>
      <c r="D31" s="16" t="s">
        <v>152</v>
      </c>
      <c r="E31" s="15"/>
      <c r="F31" s="15">
        <v>1</v>
      </c>
      <c r="G31" s="15">
        <v>1</v>
      </c>
      <c r="H31" s="15"/>
      <c r="I31" s="15"/>
      <c r="J31" s="15"/>
      <c r="K31" s="15">
        <v>1</v>
      </c>
      <c r="L31" s="15"/>
      <c r="M31" s="15"/>
      <c r="N31" s="15"/>
      <c r="O31" s="15"/>
      <c r="P31" s="15"/>
      <c r="Q31" s="4">
        <f t="shared" si="0"/>
        <v>3</v>
      </c>
      <c r="R31" s="16"/>
    </row>
    <row r="32" spans="1:18" ht="32.25" thickBot="1" x14ac:dyDescent="0.3">
      <c r="A32" s="16" t="s">
        <v>153</v>
      </c>
      <c r="B32" s="18">
        <v>45103</v>
      </c>
      <c r="C32" s="24" t="s">
        <v>18</v>
      </c>
      <c r="D32" s="16" t="s">
        <v>154</v>
      </c>
      <c r="E32" s="15">
        <v>1</v>
      </c>
      <c r="F32" s="15"/>
      <c r="G32" s="15"/>
      <c r="H32" s="15">
        <v>1</v>
      </c>
      <c r="I32" s="15"/>
      <c r="J32" s="15">
        <v>1</v>
      </c>
      <c r="K32" s="15">
        <v>1</v>
      </c>
      <c r="L32" s="15">
        <v>1</v>
      </c>
      <c r="M32" s="15"/>
      <c r="N32" s="15"/>
      <c r="O32" s="15"/>
      <c r="P32" s="15"/>
      <c r="Q32" s="4">
        <f t="shared" si="0"/>
        <v>5</v>
      </c>
      <c r="R32" s="16"/>
    </row>
    <row r="33" spans="1:18" ht="32.25" thickBot="1" x14ac:dyDescent="0.3">
      <c r="A33" s="16" t="s">
        <v>156</v>
      </c>
      <c r="B33" s="18">
        <v>44456</v>
      </c>
      <c r="C33" s="24" t="s">
        <v>38</v>
      </c>
      <c r="D33" s="16" t="s">
        <v>157</v>
      </c>
      <c r="E33" s="15"/>
      <c r="F33" s="15"/>
      <c r="G33" s="15">
        <v>1</v>
      </c>
      <c r="H33" s="15">
        <v>1</v>
      </c>
      <c r="I33" s="15"/>
      <c r="J33" s="15"/>
      <c r="K33" s="15">
        <v>1</v>
      </c>
      <c r="L33" s="15"/>
      <c r="M33" s="15"/>
      <c r="N33" s="15"/>
      <c r="O33" s="15"/>
      <c r="P33" s="15"/>
      <c r="Q33" s="4">
        <f t="shared" si="0"/>
        <v>3</v>
      </c>
      <c r="R33" s="16"/>
    </row>
    <row r="34" spans="1:18" ht="16.5" thickBot="1" x14ac:dyDescent="0.3">
      <c r="A34" s="16" t="s">
        <v>158</v>
      </c>
      <c r="B34" s="18">
        <v>45275</v>
      </c>
      <c r="C34" s="24" t="s">
        <v>51</v>
      </c>
      <c r="D34" s="16" t="s">
        <v>159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16"/>
    </row>
    <row r="35" spans="1:18" ht="16.5" thickBot="1" x14ac:dyDescent="0.3">
      <c r="A35" s="16" t="s">
        <v>160</v>
      </c>
      <c r="B35" s="18">
        <v>45008</v>
      </c>
      <c r="C35" s="24" t="s">
        <v>23</v>
      </c>
      <c r="D35" s="16" t="s">
        <v>142</v>
      </c>
      <c r="E35" s="15">
        <v>1</v>
      </c>
      <c r="F35" s="15"/>
      <c r="G35" s="15">
        <v>1</v>
      </c>
      <c r="H35" s="15"/>
      <c r="I35" s="15">
        <v>1</v>
      </c>
      <c r="J35" s="15">
        <v>1</v>
      </c>
      <c r="K35" s="15">
        <v>1</v>
      </c>
      <c r="L35" s="15">
        <v>1</v>
      </c>
      <c r="M35" s="15"/>
      <c r="N35" s="15"/>
      <c r="O35" s="15"/>
      <c r="P35" s="15"/>
      <c r="Q35" s="4">
        <f t="shared" si="0"/>
        <v>6</v>
      </c>
      <c r="R35" s="16"/>
    </row>
    <row r="36" spans="1:18" ht="16.5" thickBot="1" x14ac:dyDescent="0.3">
      <c r="A36" s="16" t="s">
        <v>161</v>
      </c>
      <c r="B36" s="18">
        <v>44546</v>
      </c>
      <c r="C36" s="24" t="s">
        <v>59</v>
      </c>
      <c r="D36" s="16" t="s">
        <v>124</v>
      </c>
      <c r="E36" s="15">
        <v>1</v>
      </c>
      <c r="F36" s="15">
        <v>1</v>
      </c>
      <c r="G36" s="15">
        <v>1</v>
      </c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4</v>
      </c>
      <c r="R36" s="16"/>
    </row>
    <row r="37" spans="1:18" ht="32.25" thickBot="1" x14ac:dyDescent="0.3">
      <c r="A37" s="16" t="s">
        <v>162</v>
      </c>
      <c r="B37" s="18">
        <v>44893</v>
      </c>
      <c r="C37" s="24" t="s">
        <v>34</v>
      </c>
      <c r="D37" s="16" t="s">
        <v>134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16"/>
    </row>
    <row r="38" spans="1:18" ht="32.25" thickBot="1" x14ac:dyDescent="0.3">
      <c r="A38" s="16" t="s">
        <v>163</v>
      </c>
      <c r="B38" s="18">
        <v>44456</v>
      </c>
      <c r="C38" s="24" t="s">
        <v>35</v>
      </c>
      <c r="D38" s="16" t="s">
        <v>164</v>
      </c>
      <c r="E38" s="15">
        <v>1</v>
      </c>
      <c r="F38" s="15"/>
      <c r="G38" s="15"/>
      <c r="H38" s="15"/>
      <c r="I38" s="15">
        <v>1</v>
      </c>
      <c r="J38" s="15"/>
      <c r="K38" s="15">
        <v>1</v>
      </c>
      <c r="L38" s="15"/>
      <c r="M38" s="15"/>
      <c r="N38" s="15"/>
      <c r="O38" s="15"/>
      <c r="P38" s="15"/>
      <c r="Q38" s="4">
        <f t="shared" si="0"/>
        <v>3</v>
      </c>
      <c r="R38" s="16"/>
    </row>
    <row r="39" spans="1:18" ht="32.25" thickBot="1" x14ac:dyDescent="0.3">
      <c r="A39" s="16" t="s">
        <v>165</v>
      </c>
      <c r="B39" s="18">
        <v>45056</v>
      </c>
      <c r="C39" s="24" t="s">
        <v>53</v>
      </c>
      <c r="D39" s="16" t="s">
        <v>166</v>
      </c>
      <c r="E39" s="15"/>
      <c r="F39" s="15">
        <v>1</v>
      </c>
      <c r="G39" s="15">
        <v>1</v>
      </c>
      <c r="H39" s="15"/>
      <c r="I39" s="15"/>
      <c r="J39" s="15"/>
      <c r="K39" s="15">
        <v>1</v>
      </c>
      <c r="L39" s="15"/>
      <c r="M39" s="15">
        <v>1</v>
      </c>
      <c r="N39" s="15"/>
      <c r="O39" s="15"/>
      <c r="P39" s="15"/>
      <c r="Q39" s="4">
        <f t="shared" si="0"/>
        <v>4</v>
      </c>
      <c r="R39" s="16"/>
    </row>
    <row r="40" spans="1:18" ht="32.25" thickBot="1" x14ac:dyDescent="0.3">
      <c r="A40" s="16" t="s">
        <v>167</v>
      </c>
      <c r="B40" s="18">
        <v>44945</v>
      </c>
      <c r="C40" s="24" t="s">
        <v>21</v>
      </c>
      <c r="D40" s="16" t="s">
        <v>168</v>
      </c>
      <c r="E40" s="15"/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/>
      <c r="M40" s="15">
        <v>1</v>
      </c>
      <c r="N40" s="15"/>
      <c r="O40" s="15"/>
      <c r="P40" s="15"/>
      <c r="Q40" s="4">
        <f t="shared" si="0"/>
        <v>7</v>
      </c>
      <c r="R40" s="16"/>
    </row>
    <row r="41" spans="1:18" ht="32.25" thickBot="1" x14ac:dyDescent="0.3">
      <c r="A41" s="16" t="s">
        <v>169</v>
      </c>
      <c r="B41" s="18">
        <v>45008</v>
      </c>
      <c r="C41" s="24" t="s">
        <v>37</v>
      </c>
      <c r="D41" s="16" t="s">
        <v>170</v>
      </c>
      <c r="E41" s="15"/>
      <c r="F41" s="15"/>
      <c r="G41" s="15"/>
      <c r="H41" s="15"/>
      <c r="I41" s="15"/>
      <c r="J41" s="15">
        <v>1</v>
      </c>
      <c r="K41" s="15"/>
      <c r="L41" s="15"/>
      <c r="M41" s="15"/>
      <c r="N41" s="15"/>
      <c r="O41" s="15"/>
      <c r="P41" s="15"/>
      <c r="Q41" s="4">
        <f t="shared" si="0"/>
        <v>1</v>
      </c>
      <c r="R41" s="16"/>
    </row>
    <row r="42" spans="1:18" ht="16.5" thickBot="1" x14ac:dyDescent="0.3">
      <c r="A42" s="16" t="s">
        <v>171</v>
      </c>
      <c r="B42" s="18">
        <v>44819</v>
      </c>
      <c r="C42" s="24" t="s">
        <v>60</v>
      </c>
      <c r="D42" s="16" t="s">
        <v>172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16"/>
    </row>
    <row r="43" spans="1:18" ht="32.25" thickBot="1" x14ac:dyDescent="0.3">
      <c r="A43" s="16" t="s">
        <v>173</v>
      </c>
      <c r="B43" s="18">
        <v>44456</v>
      </c>
      <c r="C43" s="24" t="s">
        <v>34</v>
      </c>
      <c r="D43" s="16" t="s">
        <v>134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16"/>
    </row>
    <row r="44" spans="1:18" ht="32.25" thickBot="1" x14ac:dyDescent="0.3">
      <c r="A44" s="16" t="s">
        <v>174</v>
      </c>
      <c r="B44" s="18">
        <v>44497</v>
      </c>
      <c r="C44" s="24" t="s">
        <v>42</v>
      </c>
      <c r="D44" s="16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16"/>
    </row>
    <row r="45" spans="1:18" ht="16.5" thickBot="1" x14ac:dyDescent="0.3">
      <c r="A45" s="16" t="s">
        <v>176</v>
      </c>
      <c r="B45" s="18">
        <v>45186</v>
      </c>
      <c r="C45" s="24" t="s">
        <v>90</v>
      </c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16"/>
    </row>
    <row r="46" spans="1:18" ht="16.5" thickBot="1" x14ac:dyDescent="0.3">
      <c r="A46" s="16" t="s">
        <v>177</v>
      </c>
      <c r="B46" s="18">
        <v>44497</v>
      </c>
      <c r="C46" s="24" t="s">
        <v>93</v>
      </c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16"/>
    </row>
    <row r="47" spans="1:18" ht="32.25" thickBot="1" x14ac:dyDescent="0.3">
      <c r="A47" s="16" t="s">
        <v>178</v>
      </c>
      <c r="B47" s="18">
        <v>44609</v>
      </c>
      <c r="C47" s="24" t="s">
        <v>22</v>
      </c>
      <c r="D47" s="16"/>
      <c r="E47" s="15">
        <v>1</v>
      </c>
      <c r="F47" s="15"/>
      <c r="G47" s="15">
        <v>1</v>
      </c>
      <c r="H47" s="15"/>
      <c r="I47" s="15">
        <v>1</v>
      </c>
      <c r="J47" s="15"/>
      <c r="K47" s="15">
        <v>1</v>
      </c>
      <c r="L47" s="15">
        <v>1</v>
      </c>
      <c r="M47" s="15"/>
      <c r="N47" s="15"/>
      <c r="O47" s="15"/>
      <c r="P47" s="15"/>
      <c r="Q47" s="4">
        <f t="shared" si="0"/>
        <v>5</v>
      </c>
      <c r="R47" s="16"/>
    </row>
    <row r="48" spans="1:18" ht="32.25" thickBot="1" x14ac:dyDescent="0.3">
      <c r="A48" s="16" t="s">
        <v>179</v>
      </c>
      <c r="B48" s="18">
        <v>44973</v>
      </c>
      <c r="C48" s="24" t="s">
        <v>60</v>
      </c>
      <c r="D48" s="16" t="s">
        <v>138</v>
      </c>
      <c r="E48" s="15"/>
      <c r="F48" s="15"/>
      <c r="G48" s="15"/>
      <c r="H48" s="15"/>
      <c r="I48" s="15"/>
      <c r="J48" s="15"/>
      <c r="K48" s="15"/>
      <c r="L48" s="15"/>
      <c r="M48" s="15">
        <v>1</v>
      </c>
      <c r="N48" s="15"/>
      <c r="O48" s="15"/>
      <c r="P48" s="15"/>
      <c r="Q48" s="4">
        <f t="shared" si="0"/>
        <v>1</v>
      </c>
      <c r="R48" s="16"/>
    </row>
    <row r="49" spans="1:18" ht="32.25" thickBot="1" x14ac:dyDescent="0.3">
      <c r="A49" s="16" t="s">
        <v>180</v>
      </c>
      <c r="B49" s="18">
        <v>44819</v>
      </c>
      <c r="C49" s="24" t="s">
        <v>56</v>
      </c>
      <c r="D49" s="16"/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/>
      <c r="M49" s="15"/>
      <c r="N49" s="15"/>
      <c r="O49" s="15"/>
      <c r="P49" s="15"/>
      <c r="Q49" s="4">
        <f t="shared" si="0"/>
        <v>7</v>
      </c>
      <c r="R49" s="16"/>
    </row>
    <row r="50" spans="1:18" ht="32.25" thickBot="1" x14ac:dyDescent="0.3">
      <c r="A50" s="16" t="s">
        <v>199</v>
      </c>
      <c r="B50" s="18">
        <v>45190</v>
      </c>
      <c r="C50" s="24" t="s">
        <v>19</v>
      </c>
      <c r="D50" s="16" t="s">
        <v>200</v>
      </c>
      <c r="E50" s="15"/>
      <c r="F50" s="15"/>
      <c r="G50" s="15">
        <v>1</v>
      </c>
      <c r="H50" s="15"/>
      <c r="I50" s="15"/>
      <c r="J50" s="15"/>
      <c r="K50" s="15">
        <v>1</v>
      </c>
      <c r="L50" s="15"/>
      <c r="M50" s="15"/>
      <c r="N50" s="15"/>
      <c r="O50" s="15"/>
      <c r="P50" s="15"/>
      <c r="Q50" s="4">
        <f t="shared" si="0"/>
        <v>2</v>
      </c>
      <c r="R50" s="16"/>
    </row>
    <row r="51" spans="1:18" ht="32.25" thickBot="1" x14ac:dyDescent="0.3">
      <c r="A51" s="16" t="s">
        <v>182</v>
      </c>
      <c r="B51" s="18">
        <v>44641</v>
      </c>
      <c r="C51" s="24" t="s">
        <v>18</v>
      </c>
      <c r="D51" s="16" t="s">
        <v>181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/>
      <c r="O51" s="15"/>
      <c r="P51" s="15"/>
      <c r="Q51" s="4">
        <f t="shared" si="0"/>
        <v>9</v>
      </c>
      <c r="R51" s="16"/>
    </row>
    <row r="52" spans="1:18" ht="16.5" thickBot="1" x14ac:dyDescent="0.3">
      <c r="A52" s="16" t="s">
        <v>183</v>
      </c>
      <c r="B52" s="18">
        <v>44910</v>
      </c>
      <c r="C52" s="24" t="s">
        <v>90</v>
      </c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>SUM(E52:P52)</f>
        <v>0</v>
      </c>
      <c r="R52" s="16"/>
    </row>
    <row r="53" spans="1:18" ht="32.25" thickBot="1" x14ac:dyDescent="0.3">
      <c r="A53" s="16" t="s">
        <v>185</v>
      </c>
      <c r="B53" s="18">
        <v>44456</v>
      </c>
      <c r="C53" s="24" t="s">
        <v>57</v>
      </c>
      <c r="D53" s="16" t="s">
        <v>184</v>
      </c>
      <c r="E53" s="15">
        <v>1</v>
      </c>
      <c r="F53" s="15">
        <v>1</v>
      </c>
      <c r="G53" s="15"/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/>
      <c r="O53" s="15"/>
      <c r="P53" s="15"/>
      <c r="Q53" s="4">
        <f t="shared" si="0"/>
        <v>8</v>
      </c>
      <c r="R53" s="16"/>
    </row>
    <row r="54" spans="1:18" ht="32.25" thickBot="1" x14ac:dyDescent="0.3">
      <c r="A54" s="16" t="s">
        <v>186</v>
      </c>
      <c r="B54" s="18">
        <v>44945</v>
      </c>
      <c r="C54" s="24" t="s">
        <v>29</v>
      </c>
      <c r="D54" s="16" t="s">
        <v>187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16"/>
    </row>
    <row r="55" spans="1:18" ht="32.25" thickBot="1" x14ac:dyDescent="0.3">
      <c r="A55" s="16" t="s">
        <v>188</v>
      </c>
      <c r="B55" s="18">
        <v>44456</v>
      </c>
      <c r="C55" s="24" t="s">
        <v>42</v>
      </c>
      <c r="D55" s="16" t="s">
        <v>175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16"/>
    </row>
    <row r="56" spans="1:18" ht="32.25" thickBot="1" x14ac:dyDescent="0.3">
      <c r="A56" s="16" t="s">
        <v>198</v>
      </c>
      <c r="B56" s="18">
        <v>45155</v>
      </c>
      <c r="C56" s="24" t="s">
        <v>53</v>
      </c>
      <c r="D56" s="16" t="s">
        <v>166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16" t="s">
        <v>218</v>
      </c>
    </row>
    <row r="57" spans="1:18" ht="32.25" thickBot="1" x14ac:dyDescent="0.3">
      <c r="A57" s="16" t="s">
        <v>189</v>
      </c>
      <c r="B57" s="18">
        <v>44910</v>
      </c>
      <c r="C57" s="24" t="s">
        <v>69</v>
      </c>
      <c r="D57" s="16" t="s">
        <v>190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16"/>
    </row>
    <row r="58" spans="1:18" ht="32.25" thickBot="1" x14ac:dyDescent="0.3">
      <c r="A58" s="16" t="s">
        <v>191</v>
      </c>
      <c r="B58" s="18">
        <v>45036</v>
      </c>
      <c r="C58" s="24" t="s">
        <v>65</v>
      </c>
      <c r="D58" s="16" t="s">
        <v>192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>SUM(G58:P58)</f>
        <v>0</v>
      </c>
      <c r="R58" s="16"/>
    </row>
    <row r="59" spans="1:18" ht="32.25" thickBot="1" x14ac:dyDescent="0.3">
      <c r="A59" s="16" t="s">
        <v>201</v>
      </c>
      <c r="B59" s="18">
        <v>45190</v>
      </c>
      <c r="C59" s="24" t="s">
        <v>53</v>
      </c>
      <c r="D59" s="16" t="s">
        <v>202</v>
      </c>
      <c r="E59" s="15"/>
      <c r="F59" s="15"/>
      <c r="G59" s="15">
        <v>1</v>
      </c>
      <c r="H59" s="15"/>
      <c r="I59" s="15"/>
      <c r="J59" s="15">
        <v>1</v>
      </c>
      <c r="K59" s="15">
        <v>1</v>
      </c>
      <c r="L59" s="15">
        <v>1</v>
      </c>
      <c r="M59" s="15"/>
      <c r="N59" s="15"/>
      <c r="O59" s="15"/>
      <c r="P59" s="15"/>
      <c r="Q59" s="4">
        <f t="shared" si="0"/>
        <v>4</v>
      </c>
      <c r="R59" s="16"/>
    </row>
    <row r="60" spans="1:18" ht="32.25" thickBot="1" x14ac:dyDescent="0.3">
      <c r="A60" s="16" t="s">
        <v>203</v>
      </c>
      <c r="B60" s="18"/>
      <c r="C60" s="24" t="s">
        <v>95</v>
      </c>
      <c r="D60" s="16" t="s">
        <v>204</v>
      </c>
      <c r="E60" s="15"/>
      <c r="F60" s="15"/>
      <c r="G60" s="15">
        <v>1</v>
      </c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16"/>
    </row>
    <row r="61" spans="1:18" ht="16.5" thickBot="1" x14ac:dyDescent="0.3">
      <c r="A61" s="16" t="s">
        <v>205</v>
      </c>
      <c r="B61" s="18">
        <v>45190</v>
      </c>
      <c r="C61" s="24" t="s">
        <v>59</v>
      </c>
      <c r="D61" s="16" t="s">
        <v>124</v>
      </c>
      <c r="E61" s="15"/>
      <c r="F61" s="15"/>
      <c r="G61" s="15">
        <v>1</v>
      </c>
      <c r="H61" s="15">
        <v>1</v>
      </c>
      <c r="I61" s="15"/>
      <c r="J61" s="15">
        <v>1</v>
      </c>
      <c r="K61" s="15">
        <v>1</v>
      </c>
      <c r="L61" s="15"/>
      <c r="M61" s="15">
        <v>1</v>
      </c>
      <c r="N61" s="15"/>
      <c r="O61" s="15"/>
      <c r="P61" s="15"/>
      <c r="Q61" s="4">
        <f t="shared" si="0"/>
        <v>5</v>
      </c>
      <c r="R61" s="16"/>
    </row>
    <row r="62" spans="1:18" ht="16.5" thickBot="1" x14ac:dyDescent="0.3">
      <c r="A62" s="16" t="s">
        <v>206</v>
      </c>
      <c r="B62" s="18">
        <v>45218</v>
      </c>
      <c r="C62" s="24" t="s">
        <v>66</v>
      </c>
      <c r="D62" s="16" t="s">
        <v>207</v>
      </c>
      <c r="E62" s="15"/>
      <c r="F62" s="15"/>
      <c r="G62" s="15"/>
      <c r="H62" s="15">
        <v>1</v>
      </c>
      <c r="I62" s="15"/>
      <c r="J62" s="15">
        <v>1</v>
      </c>
      <c r="K62" s="15"/>
      <c r="L62" s="15"/>
      <c r="M62" s="15"/>
      <c r="N62" s="15"/>
      <c r="O62" s="15"/>
      <c r="P62" s="15"/>
      <c r="Q62" s="4">
        <f t="shared" si="0"/>
        <v>2</v>
      </c>
      <c r="R62" s="16"/>
    </row>
    <row r="63" spans="1:18" ht="32.25" thickBot="1" x14ac:dyDescent="0.3">
      <c r="A63" s="16" t="s">
        <v>209</v>
      </c>
      <c r="B63" s="18">
        <v>45247</v>
      </c>
      <c r="C63" s="24" t="s">
        <v>68</v>
      </c>
      <c r="D63" s="16" t="s">
        <v>200</v>
      </c>
      <c r="E63" s="15"/>
      <c r="F63" s="15"/>
      <c r="G63" s="15"/>
      <c r="H63" s="15"/>
      <c r="I63" s="15">
        <v>1</v>
      </c>
      <c r="J63" s="15">
        <v>1</v>
      </c>
      <c r="K63" s="15"/>
      <c r="L63" s="15">
        <v>1</v>
      </c>
      <c r="M63" s="15"/>
      <c r="N63" s="15"/>
      <c r="O63" s="15"/>
      <c r="P63" s="15"/>
      <c r="Q63" s="4">
        <f t="shared" si="0"/>
        <v>3</v>
      </c>
      <c r="R63" s="16"/>
    </row>
    <row r="64" spans="1:18" ht="32.25" thickBot="1" x14ac:dyDescent="0.3">
      <c r="A64" s="16" t="s">
        <v>210</v>
      </c>
      <c r="B64" s="18"/>
      <c r="C64" s="24" t="s">
        <v>20</v>
      </c>
      <c r="D64" s="16" t="s">
        <v>211</v>
      </c>
      <c r="E64" s="15"/>
      <c r="F64" s="15"/>
      <c r="G64" s="15">
        <v>1</v>
      </c>
      <c r="H64" s="15"/>
      <c r="I64" s="15">
        <v>1</v>
      </c>
      <c r="J64" s="15"/>
      <c r="K64" s="15"/>
      <c r="L64" s="15"/>
      <c r="M64" s="15"/>
      <c r="N64" s="15"/>
      <c r="O64" s="15"/>
      <c r="P64" s="15"/>
      <c r="Q64" s="4">
        <f t="shared" si="0"/>
        <v>2</v>
      </c>
      <c r="R64" s="16"/>
    </row>
    <row r="65" spans="1:18" ht="16.5" thickBot="1" x14ac:dyDescent="0.3">
      <c r="A65" s="16" t="s">
        <v>212</v>
      </c>
      <c r="B65" s="18"/>
      <c r="C65" s="24" t="s">
        <v>90</v>
      </c>
      <c r="D65" s="16"/>
      <c r="E65" s="15"/>
      <c r="F65" s="15"/>
      <c r="G65" s="15"/>
      <c r="H65" s="15"/>
      <c r="I65" s="15"/>
      <c r="J65" s="15"/>
      <c r="K65" s="15">
        <v>1</v>
      </c>
      <c r="L65" s="15"/>
      <c r="M65" s="15"/>
      <c r="N65" s="15"/>
      <c r="O65" s="15"/>
      <c r="P65" s="15"/>
      <c r="Q65" s="4">
        <f t="shared" si="0"/>
        <v>1</v>
      </c>
      <c r="R65" s="16"/>
    </row>
    <row r="66" spans="1:18" ht="16.5" thickBot="1" x14ac:dyDescent="0.3">
      <c r="A66" s="16" t="s">
        <v>213</v>
      </c>
      <c r="B66" s="18"/>
      <c r="C66" s="24"/>
      <c r="D66" s="16"/>
      <c r="E66" s="15"/>
      <c r="F66" s="15"/>
      <c r="G66" s="15"/>
      <c r="H66" s="15"/>
      <c r="I66" s="15"/>
      <c r="J66" s="15"/>
      <c r="K66" s="15">
        <v>1</v>
      </c>
      <c r="L66" s="15"/>
      <c r="M66" s="15"/>
      <c r="N66" s="15"/>
      <c r="O66" s="15"/>
      <c r="P66" s="15"/>
      <c r="Q66" s="4">
        <f t="shared" si="0"/>
        <v>1</v>
      </c>
      <c r="R66" s="16"/>
    </row>
    <row r="67" spans="1:18" ht="32.25" thickBot="1" x14ac:dyDescent="0.3">
      <c r="A67" s="16" t="s">
        <v>214</v>
      </c>
      <c r="B67" s="18"/>
      <c r="C67" s="24" t="s">
        <v>60</v>
      </c>
      <c r="D67" s="16" t="s">
        <v>215</v>
      </c>
      <c r="E67" s="15"/>
      <c r="F67" s="15"/>
      <c r="G67" s="15"/>
      <c r="H67" s="15"/>
      <c r="I67" s="15"/>
      <c r="J67" s="15"/>
      <c r="K67" s="15"/>
      <c r="L67" s="15">
        <v>1</v>
      </c>
      <c r="M67" s="15"/>
      <c r="N67" s="15"/>
      <c r="O67" s="15"/>
      <c r="P67" s="15"/>
      <c r="Q67" s="4">
        <f t="shared" si="0"/>
        <v>1</v>
      </c>
      <c r="R67" s="16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0"/>
        <v>0</v>
      </c>
      <c r="R68" s="16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ref="Q69:Q75" si="1">SUM(E69:P69)</f>
        <v>0</v>
      </c>
      <c r="R69" s="16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16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16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16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16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16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16"/>
    </row>
  </sheetData>
  <sheetProtection algorithmName="SHA-512" hashValue="L1Y6ehklWRiTRP5/vV4uiUWZxCQFWTzctVPwbrhgL4ehicUYI+aCeqjZHKLBPkti5F5b7rCpFqlZor+i+Ea6zw==" saltValue="9lf4Q/itKWtnH+WQx2CC6Q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 C3:C75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4" workbookViewId="0">
      <selection activeCell="E5" sqref="A1:XFD1048576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0" t="s">
        <v>74</v>
      </c>
      <c r="B1" s="30"/>
      <c r="C1" s="31"/>
      <c r="D1" s="31"/>
      <c r="E1" s="31"/>
      <c r="F1" s="32"/>
      <c r="J1" t="s">
        <v>97</v>
      </c>
      <c r="K1" t="s">
        <v>99</v>
      </c>
    </row>
    <row r="2" spans="1:11" ht="39.950000000000003" customHeight="1" x14ac:dyDescent="0.25">
      <c r="A2" s="6" t="s">
        <v>8</v>
      </c>
      <c r="B2" s="27" t="s">
        <v>6</v>
      </c>
      <c r="C2" s="28"/>
      <c r="D2" s="28"/>
      <c r="E2" s="28"/>
      <c r="F2" s="29"/>
      <c r="J2" s="12" t="s">
        <v>56</v>
      </c>
      <c r="K2">
        <f>COUNTIF('2. ROSC Active'!C2:C75,J2)</f>
        <v>1</v>
      </c>
    </row>
    <row r="3" spans="1:11" ht="39.950000000000003" customHeight="1" x14ac:dyDescent="0.25">
      <c r="A3" s="8" t="s">
        <v>24</v>
      </c>
      <c r="B3" s="7" t="s">
        <v>88</v>
      </c>
      <c r="C3" s="7" t="s">
        <v>89</v>
      </c>
      <c r="D3" s="7" t="s">
        <v>90</v>
      </c>
      <c r="E3" s="7"/>
      <c r="F3" s="9"/>
      <c r="J3" s="12" t="s">
        <v>57</v>
      </c>
      <c r="K3">
        <f>COUNTIF('2. ROSC Active'!C2:C75,J3)</f>
        <v>1</v>
      </c>
    </row>
    <row r="4" spans="1:11" ht="39.950000000000003" customHeight="1" x14ac:dyDescent="0.25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Active'!C2:C75,J4)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Active'!C2:C75,J5)</f>
        <v>1</v>
      </c>
    </row>
    <row r="6" spans="1:11" ht="39.950000000000003" customHeight="1" x14ac:dyDescent="0.25">
      <c r="A6" s="1" t="s">
        <v>25</v>
      </c>
      <c r="B6" s="6" t="s">
        <v>91</v>
      </c>
      <c r="C6" s="6" t="s">
        <v>92</v>
      </c>
      <c r="D6" s="6" t="s">
        <v>93</v>
      </c>
      <c r="E6" s="6"/>
      <c r="F6" s="10"/>
      <c r="J6" s="12" t="s">
        <v>51</v>
      </c>
      <c r="K6">
        <f>COUNTIF('2. ROSC Active'!C2:C75,J6)</f>
        <v>5</v>
      </c>
    </row>
    <row r="7" spans="1:11" ht="51" customHeight="1" x14ac:dyDescent="0.25">
      <c r="A7" s="1" t="s">
        <v>70</v>
      </c>
      <c r="B7" s="6" t="s">
        <v>71</v>
      </c>
      <c r="C7" s="6" t="s">
        <v>72</v>
      </c>
      <c r="D7" s="6" t="s">
        <v>73</v>
      </c>
      <c r="E7" s="6" t="s">
        <v>94</v>
      </c>
      <c r="F7" s="6" t="s">
        <v>95</v>
      </c>
      <c r="J7" s="12" t="s">
        <v>50</v>
      </c>
      <c r="K7">
        <f>COUNTIF('2. ROSC Active'!C2:C75,J7)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Active'!C2:C75,J8)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Active'!C2:C75,J9)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Active'!C2:C75,J10)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Active'!C2:C75,J11)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92</v>
      </c>
      <c r="K12">
        <f>COUNTIF('2. ROSC Active'!C2:C75,J12)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93</v>
      </c>
      <c r="K13">
        <f>COUNTIF('2. ROSC Active'!C2:C75,J13)</f>
        <v>2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91</v>
      </c>
      <c r="K14">
        <f>COUNTIF('2. ROSC Active'!C2:C75,J14)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Active'!C2:C75,J15)</f>
        <v>0</v>
      </c>
    </row>
    <row r="16" spans="1:11" ht="39.950000000000003" customHeight="1" x14ac:dyDescent="0.25">
      <c r="A16" s="8" t="s">
        <v>54</v>
      </c>
      <c r="B16" s="7" t="s">
        <v>96</v>
      </c>
      <c r="C16" s="7"/>
      <c r="D16" s="7"/>
      <c r="E16" s="7"/>
      <c r="F16" s="10"/>
      <c r="J16" s="12" t="s">
        <v>29</v>
      </c>
      <c r="K16">
        <f>COUNTIF('2. ROSC Active'!C2:C75,J16)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Active'!C2:C75,J17)</f>
        <v>0</v>
      </c>
    </row>
    <row r="18" spans="1:11" x14ac:dyDescent="0.25">
      <c r="J18" s="12" t="s">
        <v>68</v>
      </c>
      <c r="K18">
        <f>COUNTIF('2. ROSC Active'!C2:C75,J18)</f>
        <v>1</v>
      </c>
    </row>
    <row r="19" spans="1:11" x14ac:dyDescent="0.25">
      <c r="J19" s="12" t="s">
        <v>28</v>
      </c>
      <c r="K19">
        <f>COUNTIF('2. ROSC Active'!C2:C75,J19)</f>
        <v>0</v>
      </c>
    </row>
    <row r="20" spans="1:11" x14ac:dyDescent="0.25">
      <c r="J20" s="12" t="s">
        <v>35</v>
      </c>
      <c r="K20">
        <f>COUNTIF('2. ROSC Active'!C2:C75,J20)</f>
        <v>1</v>
      </c>
    </row>
    <row r="21" spans="1:11" x14ac:dyDescent="0.25">
      <c r="J21" s="12" t="s">
        <v>40</v>
      </c>
      <c r="K21">
        <f>COUNTIF('2. ROSC Active'!C2:C75,J21)</f>
        <v>1</v>
      </c>
    </row>
    <row r="22" spans="1:11" x14ac:dyDescent="0.25">
      <c r="J22" s="12" t="s">
        <v>34</v>
      </c>
      <c r="K22">
        <f>COUNTIF('2. ROSC Active'!C2:C75,J22)</f>
        <v>2</v>
      </c>
    </row>
    <row r="23" spans="1:11" x14ac:dyDescent="0.25">
      <c r="J23" s="12" t="s">
        <v>60</v>
      </c>
      <c r="K23">
        <f>COUNTIF('2. ROSC Active'!C2:C75,J23)</f>
        <v>5</v>
      </c>
    </row>
    <row r="24" spans="1:11" x14ac:dyDescent="0.25">
      <c r="J24" s="12" t="s">
        <v>44</v>
      </c>
      <c r="K24">
        <f>COUNTIF('2. ROSC Active'!C2:C75,J24)</f>
        <v>0</v>
      </c>
    </row>
    <row r="25" spans="1:11" x14ac:dyDescent="0.25">
      <c r="J25" s="12" t="s">
        <v>62</v>
      </c>
      <c r="K25">
        <f>COUNTIF('2. ROSC Active'!C2:C75,J25)</f>
        <v>0</v>
      </c>
    </row>
    <row r="26" spans="1:11" x14ac:dyDescent="0.25">
      <c r="J26" s="12" t="s">
        <v>46</v>
      </c>
      <c r="K26">
        <f>COUNTIF('2. ROSC Active'!C2:C75,J26)</f>
        <v>1</v>
      </c>
    </row>
    <row r="27" spans="1:11" x14ac:dyDescent="0.25">
      <c r="J27" s="12" t="s">
        <v>45</v>
      </c>
      <c r="K27">
        <f>COUNTIF('2. ROSC Active'!C2:C75,J27)</f>
        <v>1</v>
      </c>
    </row>
    <row r="28" spans="1:11" x14ac:dyDescent="0.25">
      <c r="J28" s="12" t="s">
        <v>42</v>
      </c>
      <c r="K28">
        <f>COUNTIF('2. ROSC Active'!C2:C75,J28)</f>
        <v>2</v>
      </c>
    </row>
    <row r="29" spans="1:11" x14ac:dyDescent="0.25">
      <c r="J29" s="12" t="s">
        <v>38</v>
      </c>
      <c r="K29">
        <f>COUNTIF('2. ROSC Active'!C2:C75,J29)</f>
        <v>1</v>
      </c>
    </row>
    <row r="30" spans="1:11" x14ac:dyDescent="0.25">
      <c r="J30" s="12" t="s">
        <v>39</v>
      </c>
      <c r="K30">
        <f>COUNTIF('2. ROSC Active'!C2:C75,J30)</f>
        <v>1</v>
      </c>
    </row>
    <row r="31" spans="1:11" x14ac:dyDescent="0.25">
      <c r="J31" s="12" t="s">
        <v>37</v>
      </c>
      <c r="K31">
        <f>COUNTIF('2. ROSC Active'!C2:C75,J31)</f>
        <v>1</v>
      </c>
    </row>
    <row r="32" spans="1:11" x14ac:dyDescent="0.25">
      <c r="J32" s="12" t="s">
        <v>61</v>
      </c>
      <c r="K32">
        <f>COUNTIF('2. ROSC Active'!C2:C75,J32)</f>
        <v>0</v>
      </c>
    </row>
    <row r="33" spans="10:11" x14ac:dyDescent="0.25">
      <c r="J33" s="12" t="s">
        <v>96</v>
      </c>
      <c r="K33">
        <f>COUNTIF('2. ROSC Active'!C2:C75,J33)</f>
        <v>0</v>
      </c>
    </row>
    <row r="34" spans="10:11" x14ac:dyDescent="0.25">
      <c r="J34" s="12" t="s">
        <v>89</v>
      </c>
      <c r="K34">
        <f>COUNTIF('2. ROSC Active'!C2:C75,J34)</f>
        <v>0</v>
      </c>
    </row>
    <row r="35" spans="10:11" x14ac:dyDescent="0.25">
      <c r="J35" s="12" t="s">
        <v>90</v>
      </c>
      <c r="K35">
        <f>COUNTIF('2. ROSC Active'!C2:C75,J35)</f>
        <v>7</v>
      </c>
    </row>
    <row r="36" spans="10:11" x14ac:dyDescent="0.25">
      <c r="J36" s="12" t="s">
        <v>88</v>
      </c>
      <c r="K36">
        <f>COUNTIF('2. ROSC Active'!C2:C75,J36)</f>
        <v>0</v>
      </c>
    </row>
    <row r="37" spans="10:11" x14ac:dyDescent="0.25">
      <c r="J37" s="12" t="s">
        <v>67</v>
      </c>
      <c r="K37">
        <f>COUNTIF('2. ROSC Active'!C2:C75,J37)</f>
        <v>1</v>
      </c>
    </row>
    <row r="38" spans="10:11" x14ac:dyDescent="0.25">
      <c r="J38" s="12" t="s">
        <v>19</v>
      </c>
      <c r="K38">
        <f>COUNTIF('2. ROSC Active'!C2:C75,J38)</f>
        <v>1</v>
      </c>
    </row>
    <row r="39" spans="10:11" x14ac:dyDescent="0.25">
      <c r="J39" s="12" t="s">
        <v>20</v>
      </c>
      <c r="K39">
        <f>COUNTIF('2. ROSC Active'!C2:C75,J39)</f>
        <v>2</v>
      </c>
    </row>
    <row r="40" spans="10:11" x14ac:dyDescent="0.25">
      <c r="J40" s="12" t="s">
        <v>18</v>
      </c>
      <c r="K40">
        <f>COUNTIF('2. ROSC Active'!C2:C75,J40)</f>
        <v>2</v>
      </c>
    </row>
    <row r="41" spans="10:11" x14ac:dyDescent="0.25">
      <c r="J41" s="12" t="s">
        <v>73</v>
      </c>
      <c r="K41">
        <f>COUNTIF('2. ROSC Active'!C2:C75,J41)</f>
        <v>1</v>
      </c>
    </row>
    <row r="42" spans="10:11" x14ac:dyDescent="0.25">
      <c r="J42" s="12" t="s">
        <v>98</v>
      </c>
      <c r="K42">
        <f>COUNTIF('2. ROSC Active'!C2:C75,J42)</f>
        <v>0</v>
      </c>
    </row>
    <row r="43" spans="10:11" x14ac:dyDescent="0.25">
      <c r="J43" s="12" t="s">
        <v>95</v>
      </c>
      <c r="K43">
        <f>COUNTIF('2. ROSC Active'!C2:C75,J43)</f>
        <v>1</v>
      </c>
    </row>
    <row r="44" spans="10:11" x14ac:dyDescent="0.25">
      <c r="J44" s="12" t="s">
        <v>72</v>
      </c>
      <c r="K44">
        <f>COUNTIF('2. ROSC Active'!C2:C75,J44)</f>
        <v>0</v>
      </c>
    </row>
    <row r="45" spans="10:11" x14ac:dyDescent="0.25">
      <c r="J45" s="12" t="s">
        <v>94</v>
      </c>
      <c r="K45">
        <f>COUNTIF('2. ROSC Active'!C2:C75,J45)</f>
        <v>0</v>
      </c>
    </row>
    <row r="46" spans="10:11" x14ac:dyDescent="0.25">
      <c r="J46" s="12" t="s">
        <v>59</v>
      </c>
      <c r="K46">
        <f>COUNTIF('2. ROSC Active'!C2:C75,J46)</f>
        <v>3</v>
      </c>
    </row>
    <row r="47" spans="10:11" x14ac:dyDescent="0.25">
      <c r="J47" s="12" t="s">
        <v>32</v>
      </c>
      <c r="K47">
        <f>COUNTIF('2. ROSC Active'!C2:C75,J47)</f>
        <v>1</v>
      </c>
    </row>
    <row r="48" spans="10:11" x14ac:dyDescent="0.25">
      <c r="J48" s="12" t="s">
        <v>31</v>
      </c>
      <c r="K48">
        <f>COUNTIF('2. ROSC Active'!C2:C75,J48)</f>
        <v>1</v>
      </c>
    </row>
    <row r="49" spans="10:11" x14ac:dyDescent="0.25">
      <c r="J49" s="12" t="s">
        <v>41</v>
      </c>
      <c r="K49">
        <f>COUNTIF('2. ROSC Active'!C2:C75,J49)</f>
        <v>1</v>
      </c>
    </row>
    <row r="50" spans="10:11" x14ac:dyDescent="0.25">
      <c r="J50" s="12" t="s">
        <v>48</v>
      </c>
      <c r="K50">
        <f>COUNTIF('2. ROSC Active'!C2:C75,J50)</f>
        <v>1</v>
      </c>
    </row>
    <row r="51" spans="10:11" x14ac:dyDescent="0.25">
      <c r="J51" s="12" t="s">
        <v>64</v>
      </c>
      <c r="K51">
        <f>COUNTIF('2. ROSC Active'!C2:C75,J51)</f>
        <v>0</v>
      </c>
    </row>
    <row r="52" spans="10:11" x14ac:dyDescent="0.25">
      <c r="J52" s="12" t="s">
        <v>53</v>
      </c>
      <c r="K52">
        <f>COUNTIF('2. ROSC Active'!C2:C75,J52)</f>
        <v>3</v>
      </c>
    </row>
    <row r="53" spans="10:11" x14ac:dyDescent="0.25">
      <c r="J53" s="12" t="s">
        <v>66</v>
      </c>
      <c r="K53">
        <f>COUNTIF('2. ROSC Active'!C2:C75,J53)</f>
        <v>2</v>
      </c>
    </row>
    <row r="55" spans="10:11" x14ac:dyDescent="0.25">
      <c r="J55" s="12" t="s">
        <v>102</v>
      </c>
      <c r="K55">
        <f>SUM(K2:K53)</f>
        <v>63</v>
      </c>
    </row>
    <row r="56" spans="10:11" x14ac:dyDescent="0.25">
      <c r="J56" s="12" t="s">
        <v>101</v>
      </c>
      <c r="K56">
        <f>COUNTIF(K2:K53, "&gt;0")</f>
        <v>36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Tia L. Schum</cp:lastModifiedBy>
  <cp:lastPrinted>2024-04-04T19:00:30Z</cp:lastPrinted>
  <dcterms:created xsi:type="dcterms:W3CDTF">2022-05-19T17:55:56Z</dcterms:created>
  <dcterms:modified xsi:type="dcterms:W3CDTF">2024-04-04T19:54:33Z</dcterms:modified>
</cp:coreProperties>
</file>