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hutchison\Desktop\"/>
    </mc:Choice>
  </mc:AlternateContent>
  <xr:revisionPtr revIDLastSave="0" documentId="8_{F11F6343-2666-423E-BD83-0AB761FC06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<sst xmlns="http://schemas.openxmlformats.org/spreadsheetml/2006/main" count="355" uniqueCount="234">
  <si>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</si>
  <si>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</si>
  <si>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</si>
  <si>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</si>
  <si>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</si>
  <si>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</si>
  <si>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</si>
  <si>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</si>
  <si>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</si>
  <si>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</si>
  <si>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</si>
  <si>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</si>
  <si>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</si>
  <si>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</si>
  <si>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</si>
  <si>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</si>
  <si>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</si>
  <si>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</si>
  <si>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</si>
  <si>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</si>
  <si>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</si>
  <si>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</si>
  <si>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</si>
  <si>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</si>
  <si>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</si>
  <si>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</si>
  <si>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</si>
  <si>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</si>
  <si>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</si>
  <si>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</si>
  <si>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</si>
  <si>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</si>
  <si>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</si>
  <si>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</si>
  <si>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</si>
  <si>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</si>
  <si>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</si>
  <si>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</si>
  <si>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</si>
  <si>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</si>
  <si>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</si>
  <si>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</si>
  <si>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</si>
  <si>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</si>
  <si>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</si>
  <si>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</si>
  <si>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</si>
  <si>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</si>
  <si>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</si>
  <si>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</si>
  <si>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</si>
  <si>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</si>
  <si>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</si>
  <si>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</si>
  <si>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</si>
  <si>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</si>
  <si>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</si>
  <si>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</si>
  <si>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</si>
  <si>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</si>
  <si>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</si>
  <si>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</si>
  <si>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</si>
  <si>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</si>
  <si>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</si>
  <si>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</si>
  <si>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</si>
  <si>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</si>
  <si>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</si>
  <si>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</si>
  <si>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</si>
  <si>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</si>
  <si>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</si>
  <si>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</si>
  <si>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</si>
  <si>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</si>
  <si>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</si>
  <si>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</si>
  <si>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</si>
  <si>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</si>
  <si>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</si>
  <si>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</si>
  <si>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</si>
  <si>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</si>
  <si>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</si>
  <si>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</si>
  <si>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</si>
  <si>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</si>
  <si>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</si>
  <si>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</si>
  <si>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</si>
  <si>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</si>
  <si>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</si>
  <si>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</si>
  <si>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</si>
  <si>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</si>
  <si>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</si>
  <si>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</si>
  <si>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</si>
  <si>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</si>
  <si>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</si>
  <si>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</si>
  <si>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Babrove, Phyllis</t>
  </si>
  <si>
    <t>Baity, Nellie</t>
  </si>
  <si>
    <t>Banner, Jessica</t>
  </si>
  <si>
    <t>Beckmann, Deb</t>
  </si>
  <si>
    <t>Brandmeyer, J.D.</t>
  </si>
  <si>
    <t>Brunious, Monique</t>
  </si>
  <si>
    <t>Chruszczyk, Rachel</t>
  </si>
  <si>
    <t>Clark, Holly</t>
  </si>
  <si>
    <t>Creasy, Heather</t>
  </si>
  <si>
    <t>Foster, Christy</t>
  </si>
  <si>
    <t>Fulton, Naomi</t>
  </si>
  <si>
    <t>Geising, Tracy</t>
  </si>
  <si>
    <t>Holland, Beverly</t>
  </si>
  <si>
    <t>Holloway, Angela</t>
  </si>
  <si>
    <t>Houghton, Kat</t>
  </si>
  <si>
    <t>Hutchison, Dan</t>
  </si>
  <si>
    <t>Kibler, Dustin</t>
  </si>
  <si>
    <t>Knott, Mark</t>
  </si>
  <si>
    <t>Lancaster, Tisha</t>
  </si>
  <si>
    <t>Loddeke, Cara</t>
  </si>
  <si>
    <t>Loddeke, Craig</t>
  </si>
  <si>
    <t>Loddeke, Deb</t>
  </si>
  <si>
    <t>Matthews, Tiesha</t>
  </si>
  <si>
    <t>Miller, Mary Anne</t>
  </si>
  <si>
    <t>Moesner, Alicia</t>
  </si>
  <si>
    <t>Monte, Melissa</t>
  </si>
  <si>
    <t>Palazzolo, Jessica</t>
  </si>
  <si>
    <t>Pohlmann, Julie</t>
  </si>
  <si>
    <t>Polk, Bree</t>
  </si>
  <si>
    <t>Randall, Toni</t>
  </si>
  <si>
    <t>Sterner, Kenneth</t>
  </si>
  <si>
    <t>Trame, Cary</t>
  </si>
  <si>
    <t>Whipple, David</t>
  </si>
  <si>
    <t>White, Rebekah "Nikki"</t>
  </si>
  <si>
    <t>PLE</t>
  </si>
  <si>
    <t>Mirikal Books</t>
  </si>
  <si>
    <t>Chestnut</t>
  </si>
  <si>
    <t>Take Action Coalition</t>
  </si>
  <si>
    <t>State's Attorney Office</t>
  </si>
  <si>
    <t>Community Resource Center</t>
  </si>
  <si>
    <t>PCA Illinois</t>
  </si>
  <si>
    <t>County/Health Boards</t>
  </si>
  <si>
    <t>Hoyleton Youth &amp; Family Services</t>
  </si>
  <si>
    <t>Probation Dept.</t>
  </si>
  <si>
    <t>Chestnut CRSS Team</t>
  </si>
  <si>
    <t>NA/AA</t>
  </si>
  <si>
    <t>ROSC TA Region 5</t>
  </si>
  <si>
    <t>Metro East Recovery Council</t>
  </si>
  <si>
    <t>ROSC Mentor Region 5</t>
  </si>
  <si>
    <t>Chestnut-ROSC</t>
  </si>
  <si>
    <t>/Drug Court Coordinator</t>
  </si>
  <si>
    <t>MERC</t>
  </si>
  <si>
    <t>DCFS</t>
  </si>
  <si>
    <t>PLE/Recovery Nurse</t>
  </si>
  <si>
    <t>Take Action Coalition/PAL/Family Support Network/FLE</t>
  </si>
  <si>
    <t>Take Action Coalition/PAL/FLE</t>
  </si>
  <si>
    <t>Telligen</t>
  </si>
  <si>
    <t>Chestnut-RCORP</t>
  </si>
  <si>
    <t>The Aviary</t>
  </si>
  <si>
    <t>Bond County Recovery Council</t>
  </si>
  <si>
    <t>Youth Serving Organization</t>
  </si>
  <si>
    <t>Hoyleton Youth</t>
  </si>
  <si>
    <t>retired</t>
  </si>
  <si>
    <t>Lincoln Prairie Behavioral</t>
  </si>
  <si>
    <t>IL DEA Counterdrug Task Force</t>
  </si>
  <si>
    <t>Statewide ROSC Team</t>
  </si>
  <si>
    <t>CRC/MCCADU</t>
  </si>
  <si>
    <t>Huelsmann, Carla</t>
  </si>
  <si>
    <t>CL Volunteer</t>
  </si>
  <si>
    <t>Arosteguy, Steve</t>
  </si>
  <si>
    <t>Alkermes Inc.</t>
  </si>
  <si>
    <t>Ocepek, Mandy</t>
  </si>
  <si>
    <t>St. Joe's ER Manager</t>
  </si>
  <si>
    <t>Miller, Patrick</t>
  </si>
  <si>
    <t>IL Faith &amp; Recovery Coll.</t>
  </si>
  <si>
    <t>Gonzalex, Johanna</t>
  </si>
  <si>
    <t>IDPH ROSC Coord.</t>
  </si>
  <si>
    <t>Jordan, Dave</t>
  </si>
  <si>
    <t>Veteran</t>
  </si>
  <si>
    <t>Emotions Anonymous</t>
  </si>
  <si>
    <t>Jordan, Crystal</t>
  </si>
  <si>
    <t>Parson, Melissa</t>
  </si>
  <si>
    <t>Special Care Corp.</t>
  </si>
  <si>
    <t>Michealchuck, Anna</t>
  </si>
  <si>
    <t>Admin. Of IL Courts</t>
  </si>
  <si>
    <t>Hagen, Mandy</t>
  </si>
  <si>
    <t>Take Action Today</t>
  </si>
  <si>
    <t>Rising Tide Tattoo</t>
  </si>
  <si>
    <t>TAC Coord.</t>
  </si>
  <si>
    <t>Kuhl, Mike</t>
  </si>
  <si>
    <t>County Board/Aviston PD</t>
  </si>
  <si>
    <t>Berndsen, Mark</t>
  </si>
  <si>
    <t>Breese Police Dept.</t>
  </si>
  <si>
    <t>Fulkerson, Kris</t>
  </si>
  <si>
    <t>Coping 4 Life</t>
  </si>
  <si>
    <t>Leidel, Chris</t>
  </si>
  <si>
    <t>Clinton County Health Dept.</t>
  </si>
  <si>
    <t>Isaiah, Morgan</t>
  </si>
  <si>
    <t>PLE/FLE/volunteer</t>
  </si>
  <si>
    <t>Their schedule does not allow regular attendance at meetings but they stay up to date with minutes and collaborate in an ongoing manner.</t>
  </si>
  <si>
    <t>Newman, Katie</t>
  </si>
  <si>
    <t>Community Link/CMWCC</t>
  </si>
  <si>
    <t>Guthrie, Joann</t>
  </si>
  <si>
    <t>MERS Goodwill</t>
  </si>
  <si>
    <t>Schulz, Jennifer</t>
  </si>
  <si>
    <t>Centerstone</t>
  </si>
  <si>
    <t>new</t>
  </si>
  <si>
    <t>Herr, Julie</t>
  </si>
  <si>
    <t>Chestnut Youth Grant</t>
  </si>
  <si>
    <t>Travous, Dan</t>
  </si>
  <si>
    <t>Sheriff</t>
  </si>
  <si>
    <t>Niemeyer, Lisa</t>
  </si>
  <si>
    <t>Becker, Robin</t>
  </si>
  <si>
    <t>Aviston Elem.</t>
  </si>
  <si>
    <t>Germantown Elem.</t>
  </si>
  <si>
    <t>Albers, Vicky</t>
  </si>
  <si>
    <t>County Clerk</t>
  </si>
  <si>
    <t>Hunt, Bryan</t>
  </si>
  <si>
    <t>Breese Journal</t>
  </si>
  <si>
    <t>Chestnut DOPP</t>
  </si>
  <si>
    <t>Drainer, Marianne</t>
  </si>
  <si>
    <t>Trout, Carleta</t>
  </si>
  <si>
    <t>S.A.F.E. Crisis Center</t>
  </si>
  <si>
    <t xml:space="preserve">Chestnut Health Systems </t>
  </si>
  <si>
    <t>Take Action Coalition (TAC)</t>
  </si>
  <si>
    <t>50 Northgate Industrial Drive Grantie City, IL 62040</t>
  </si>
  <si>
    <t>Deb Beckmann//Nellie Baity</t>
  </si>
  <si>
    <t>618-772-3159//618-514-6938</t>
  </si>
  <si>
    <t>dsbeckmann@chestnut.org//ncbaity@chestnut.org</t>
  </si>
  <si>
    <t>Daniel Hutchison</t>
  </si>
  <si>
    <t>ddhutchison@chestnut.org; 618-792-8507</t>
  </si>
  <si>
    <t xml:space="preserve">Clinton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</si>
</sst>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D9" sqref="D9"/>
    </sheetView>
  </sheetViews>
  <sheetFormatPr defaultRowHeight="15.5" x14ac:dyDescent="0.35"/>
  <cols>
    <col min="1" max="1" width="46.58203125" customWidth="1"/>
    <col min="2" max="2" width="53.6640625" customWidth="1"/>
  </cols>
  <sheetData>
    <row r="1" spans="1:2" ht="33" customHeight="1" x14ac:dyDescent="0.35">
      <c r="A1" s="5" t="s">
        <v>1</v>
      </c>
      <c r="B1" s="13" t="s">
        <v>226</v>
      </c>
    </row>
    <row r="2" spans="1:2" ht="33" customHeight="1" x14ac:dyDescent="0.35">
      <c r="A2" s="2" t="s">
        <v>2</v>
      </c>
      <c r="B2" s="14" t="s">
        <v>225</v>
      </c>
    </row>
    <row r="3" spans="1:2" ht="33" customHeight="1" x14ac:dyDescent="0.35">
      <c r="A3" s="5" t="s">
        <v>3</v>
      </c>
      <c r="B3" s="13" t="s">
        <v>227</v>
      </c>
    </row>
    <row r="4" spans="1:2" ht="33" customHeight="1" x14ac:dyDescent="0.35">
      <c r="A4" s="2" t="s">
        <v>13</v>
      </c>
      <c r="B4" s="14" t="s">
        <v>228</v>
      </c>
    </row>
    <row r="5" spans="1:2" ht="33" customHeight="1" x14ac:dyDescent="0.35">
      <c r="A5" s="5" t="s">
        <v>14</v>
      </c>
      <c r="B5" s="13" t="s">
        <v>229</v>
      </c>
    </row>
    <row r="6" spans="1:2" ht="33" customHeight="1" x14ac:dyDescent="0.35">
      <c r="A6" s="2" t="s">
        <v>15</v>
      </c>
      <c r="B6" s="14" t="s">
        <v>230</v>
      </c>
    </row>
    <row r="7" spans="1:2" ht="33" customHeight="1" x14ac:dyDescent="0.35">
      <c r="A7" s="5" t="s">
        <v>12</v>
      </c>
      <c r="B7" s="13" t="s">
        <v>231</v>
      </c>
    </row>
    <row r="8" spans="1:2" ht="33" customHeight="1" x14ac:dyDescent="0.35">
      <c r="A8" s="3" t="s">
        <v>11</v>
      </c>
      <c r="B8" s="14" t="s">
        <v>232</v>
      </c>
    </row>
    <row r="9" spans="1:2" ht="33" customHeight="1" x14ac:dyDescent="0.35">
      <c r="A9" s="5" t="s">
        <v>4</v>
      </c>
      <c r="B9" s="13" t="s">
        <v>233</v>
      </c>
    </row>
    <row r="10" spans="1:2" ht="33" customHeight="1" x14ac:dyDescent="0.3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opLeftCell="A38" zoomScale="75" zoomScaleNormal="75" workbookViewId="0">
      <selection activeCell="D47" sqref="D47"/>
    </sheetView>
  </sheetViews>
  <sheetFormatPr defaultRowHeight="15.5" x14ac:dyDescent="0.35"/>
  <cols>
    <col min="1" max="1" width="27" style="17" customWidth="1"/>
    <col min="2" max="2" width="12.9140625" style="19" customWidth="1"/>
    <col min="3" max="3" width="20.4140625" style="19" customWidth="1"/>
    <col min="4" max="4" width="21.4140625" style="19" customWidth="1"/>
    <col min="5" max="5" width="6.9140625" style="19" customWidth="1"/>
    <col min="6" max="6" width="7.4140625" style="19" customWidth="1"/>
    <col min="7" max="8" width="7.08203125" style="19" customWidth="1"/>
    <col min="9" max="9" width="7.1640625" style="19" customWidth="1"/>
    <col min="10" max="10" width="7.5" style="19" customWidth="1"/>
    <col min="11" max="11" width="7.41406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" thickBot="1" x14ac:dyDescent="0.4">
      <c r="A2" s="16" t="s">
        <v>171</v>
      </c>
      <c r="B2" s="18">
        <v>45170</v>
      </c>
      <c r="C2" s="24" t="s">
        <v>62</v>
      </c>
      <c r="D2" s="16" t="s">
        <v>172</v>
      </c>
      <c r="E2" s="15"/>
      <c r="F2" s="15"/>
      <c r="G2" s="15">
        <v>1</v>
      </c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1</v>
      </c>
      <c r="R2" s="25"/>
    </row>
    <row r="3" spans="1:18" ht="31.5" thickBot="1" x14ac:dyDescent="0.4">
      <c r="A3" s="16" t="s">
        <v>131</v>
      </c>
      <c r="B3" s="18">
        <v>44283</v>
      </c>
      <c r="C3" s="24" t="s">
        <v>20</v>
      </c>
      <c r="D3" s="16" t="s">
        <v>161</v>
      </c>
      <c r="E3" s="15"/>
      <c r="F3" s="15"/>
      <c r="G3" s="15">
        <v>1</v>
      </c>
      <c r="H3" s="15"/>
      <c r="I3" s="15">
        <v>1</v>
      </c>
      <c r="J3" s="15">
        <v>1</v>
      </c>
      <c r="K3" s="15"/>
      <c r="L3" s="15"/>
      <c r="M3" s="15"/>
      <c r="N3" s="15"/>
      <c r="O3" s="15"/>
      <c r="P3" s="15"/>
      <c r="Q3" s="4">
        <f>SUM(E3:P3)</f>
        <v>3</v>
      </c>
      <c r="R3" s="16"/>
    </row>
    <row r="4" spans="1:18" ht="16" thickBot="1" x14ac:dyDescent="0.4">
      <c r="A4" s="16" t="s">
        <v>102</v>
      </c>
      <c r="B4" s="18">
        <v>45108</v>
      </c>
      <c r="C4" s="24" t="s">
        <v>90</v>
      </c>
      <c r="D4" s="16" t="s">
        <v>137</v>
      </c>
      <c r="E4" s="15"/>
      <c r="F4" s="15">
        <v>1</v>
      </c>
      <c r="G4" s="15">
        <v>1</v>
      </c>
      <c r="H4" s="15"/>
      <c r="I4" s="15"/>
      <c r="J4" s="15"/>
      <c r="K4" s="15">
        <v>1</v>
      </c>
      <c r="L4" s="15"/>
      <c r="M4" s="15"/>
      <c r="N4" s="15"/>
      <c r="O4" s="15"/>
      <c r="P4" s="15"/>
      <c r="Q4" s="4">
        <f>SUM(E4:P4)</f>
        <v>3</v>
      </c>
      <c r="R4" s="16"/>
    </row>
    <row r="5" spans="1:18" ht="16" thickBot="1" x14ac:dyDescent="0.4">
      <c r="A5" s="16" t="s">
        <v>173</v>
      </c>
      <c r="B5" s="18">
        <v>45170</v>
      </c>
      <c r="C5" s="24" t="s">
        <v>40</v>
      </c>
      <c r="D5" s="16" t="s">
        <v>174</v>
      </c>
      <c r="E5" s="15"/>
      <c r="F5" s="15"/>
      <c r="G5" s="15"/>
      <c r="H5" s="15">
        <v>1</v>
      </c>
      <c r="I5" s="15">
        <v>1</v>
      </c>
      <c r="J5" s="15"/>
      <c r="K5" s="15">
        <v>1</v>
      </c>
      <c r="L5" s="15"/>
      <c r="M5" s="15"/>
      <c r="N5" s="15"/>
      <c r="O5" s="15"/>
      <c r="P5" s="15"/>
      <c r="Q5" s="4">
        <f t="shared" ref="Q5:Q68" si="0">SUM(E5:P5)</f>
        <v>3</v>
      </c>
      <c r="R5" s="16"/>
    </row>
    <row r="6" spans="1:18" ht="31.5" thickBot="1" x14ac:dyDescent="0.4">
      <c r="A6" s="16" t="s">
        <v>103</v>
      </c>
      <c r="B6" s="18">
        <v>45108</v>
      </c>
      <c r="C6" s="24" t="s">
        <v>56</v>
      </c>
      <c r="D6" s="16" t="s">
        <v>189</v>
      </c>
      <c r="E6" s="15">
        <v>1</v>
      </c>
      <c r="F6" s="15">
        <v>1</v>
      </c>
      <c r="G6" s="15"/>
      <c r="H6" s="15">
        <v>1</v>
      </c>
      <c r="I6" s="15">
        <v>1</v>
      </c>
      <c r="J6" s="15">
        <v>1</v>
      </c>
      <c r="K6" s="15">
        <v>1</v>
      </c>
      <c r="L6" s="15"/>
      <c r="M6" s="15"/>
      <c r="N6" s="15"/>
      <c r="O6" s="15"/>
      <c r="P6" s="15"/>
      <c r="Q6" s="4">
        <f t="shared" si="0"/>
        <v>6</v>
      </c>
      <c r="R6" s="16" t="s">
        <v>190</v>
      </c>
    </row>
    <row r="7" spans="1:18" ht="16" thickBot="1" x14ac:dyDescent="0.4">
      <c r="A7" s="16" t="s">
        <v>104</v>
      </c>
      <c r="B7" s="18">
        <v>45139</v>
      </c>
      <c r="C7" s="24" t="s">
        <v>58</v>
      </c>
      <c r="D7" s="16" t="s">
        <v>138</v>
      </c>
      <c r="E7" s="15"/>
      <c r="F7" s="15"/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1.5" thickBot="1" x14ac:dyDescent="0.4">
      <c r="A8" s="16" t="s">
        <v>105</v>
      </c>
      <c r="B8" s="18">
        <v>44312</v>
      </c>
      <c r="C8" s="24" t="s">
        <v>20</v>
      </c>
      <c r="D8" s="16" t="s">
        <v>139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>
        <v>1</v>
      </c>
      <c r="L8" s="15"/>
      <c r="M8" s="15"/>
      <c r="N8" s="15"/>
      <c r="O8" s="15"/>
      <c r="P8" s="15"/>
      <c r="Q8" s="4">
        <f t="shared" si="0"/>
        <v>6</v>
      </c>
      <c r="R8" s="16"/>
    </row>
    <row r="9" spans="1:18" ht="16" thickBot="1" x14ac:dyDescent="0.4">
      <c r="A9" s="16" t="s">
        <v>175</v>
      </c>
      <c r="B9" s="18">
        <v>44621</v>
      </c>
      <c r="C9" s="24" t="s">
        <v>23</v>
      </c>
      <c r="D9" s="16" t="s">
        <v>176</v>
      </c>
      <c r="E9" s="15"/>
      <c r="F9" s="15"/>
      <c r="G9" s="15"/>
      <c r="H9" s="15"/>
      <c r="I9" s="15">
        <v>1</v>
      </c>
      <c r="J9" s="15"/>
      <c r="K9" s="15">
        <v>1</v>
      </c>
      <c r="L9" s="15"/>
      <c r="M9" s="15"/>
      <c r="N9" s="15"/>
      <c r="O9" s="15"/>
      <c r="P9" s="15"/>
      <c r="Q9" s="4">
        <f t="shared" si="0"/>
        <v>2</v>
      </c>
      <c r="R9" s="16"/>
    </row>
    <row r="10" spans="1:18" ht="31.5" thickBot="1" x14ac:dyDescent="0.4">
      <c r="A10" s="16" t="s">
        <v>177</v>
      </c>
      <c r="B10" s="18">
        <v>45108</v>
      </c>
      <c r="C10" s="24" t="s">
        <v>94</v>
      </c>
      <c r="D10" s="16" t="s">
        <v>178</v>
      </c>
      <c r="E10" s="15"/>
      <c r="F10" s="15"/>
      <c r="G10" s="15"/>
      <c r="H10" s="15"/>
      <c r="I10" s="15"/>
      <c r="J10" s="15"/>
      <c r="K10" s="15">
        <v>1</v>
      </c>
      <c r="L10" s="15"/>
      <c r="M10" s="15"/>
      <c r="N10" s="15"/>
      <c r="O10" s="15"/>
      <c r="P10" s="15"/>
      <c r="Q10" s="4">
        <f t="shared" si="0"/>
        <v>1</v>
      </c>
      <c r="R10" s="16"/>
    </row>
    <row r="11" spans="1:18" ht="16" thickBot="1" x14ac:dyDescent="0.4">
      <c r="A11" s="16" t="s">
        <v>179</v>
      </c>
      <c r="B11" s="18">
        <v>45261</v>
      </c>
      <c r="C11" s="24" t="s">
        <v>63</v>
      </c>
      <c r="D11" s="16" t="s">
        <v>180</v>
      </c>
      <c r="E11" s="15"/>
      <c r="F11" s="15"/>
      <c r="G11" s="15"/>
      <c r="H11" s="15"/>
      <c r="I11" s="15"/>
      <c r="J11" s="15"/>
      <c r="K11" s="15">
        <v>1</v>
      </c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31.5" thickBot="1" x14ac:dyDescent="0.4">
      <c r="A12" s="16" t="s">
        <v>182</v>
      </c>
      <c r="B12" s="18">
        <v>45261</v>
      </c>
      <c r="C12" s="16" t="s">
        <v>66</v>
      </c>
      <c r="D12" s="19" t="s">
        <v>181</v>
      </c>
      <c r="E12" s="15"/>
      <c r="F12" s="15"/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31.5" thickBot="1" x14ac:dyDescent="0.4">
      <c r="A13" s="16" t="s">
        <v>183</v>
      </c>
      <c r="B13" s="18">
        <v>45231</v>
      </c>
      <c r="C13" s="24" t="s">
        <v>32</v>
      </c>
      <c r="D13" s="16" t="s">
        <v>184</v>
      </c>
      <c r="E13" s="15"/>
      <c r="F13" s="15"/>
      <c r="G13" s="15"/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1.5" thickBot="1" x14ac:dyDescent="0.4">
      <c r="A14" s="16" t="s">
        <v>106</v>
      </c>
      <c r="B14" s="18">
        <v>45108</v>
      </c>
      <c r="C14" s="24" t="s">
        <v>42</v>
      </c>
      <c r="D14" s="16" t="s">
        <v>140</v>
      </c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16" thickBot="1" x14ac:dyDescent="0.4">
      <c r="A15" s="16" t="s">
        <v>185</v>
      </c>
      <c r="B15" s="18"/>
      <c r="C15" s="24" t="s">
        <v>61</v>
      </c>
      <c r="D15" s="16" t="s">
        <v>186</v>
      </c>
      <c r="E15" s="15"/>
      <c r="F15" s="15"/>
      <c r="G15" s="15"/>
      <c r="H15" s="15"/>
      <c r="I15" s="15"/>
      <c r="J15" s="15"/>
      <c r="K15" s="15">
        <v>1</v>
      </c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16" thickBot="1" x14ac:dyDescent="0.4">
      <c r="A16" s="16" t="s">
        <v>133</v>
      </c>
      <c r="B16" s="18">
        <v>43101</v>
      </c>
      <c r="C16" s="24" t="s">
        <v>39</v>
      </c>
      <c r="D16" s="16" t="s">
        <v>164</v>
      </c>
      <c r="E16" s="15">
        <v>1</v>
      </c>
      <c r="F16" s="15">
        <v>1</v>
      </c>
      <c r="G16" s="15">
        <v>1</v>
      </c>
      <c r="H16" s="15"/>
      <c r="I16" s="15"/>
      <c r="J16" s="15"/>
      <c r="K16" s="15">
        <v>1</v>
      </c>
      <c r="L16" s="15"/>
      <c r="M16" s="15"/>
      <c r="N16" s="15"/>
      <c r="O16" s="15"/>
      <c r="P16" s="15"/>
      <c r="Q16" s="4">
        <f t="shared" si="0"/>
        <v>4</v>
      </c>
      <c r="R16" s="16"/>
    </row>
    <row r="17" spans="1:18" ht="31.5" thickBot="1" x14ac:dyDescent="0.4">
      <c r="A17" s="16" t="s">
        <v>107</v>
      </c>
      <c r="B17" s="18">
        <v>45017</v>
      </c>
      <c r="C17" s="24" t="s">
        <v>20</v>
      </c>
      <c r="D17" s="16" t="s">
        <v>161</v>
      </c>
      <c r="E17" s="15">
        <v>1</v>
      </c>
      <c r="F17" s="15"/>
      <c r="G17" s="15"/>
      <c r="H17" s="15"/>
      <c r="I17" s="15"/>
      <c r="J17" s="15"/>
      <c r="K17" s="15">
        <v>1</v>
      </c>
      <c r="L17" s="15"/>
      <c r="M17" s="15"/>
      <c r="N17" s="15"/>
      <c r="O17" s="15"/>
      <c r="P17" s="15"/>
      <c r="Q17" s="4">
        <f t="shared" si="0"/>
        <v>2</v>
      </c>
      <c r="R17" s="16"/>
    </row>
    <row r="18" spans="1:18" ht="31.5" thickBot="1" x14ac:dyDescent="0.4">
      <c r="A18" s="16" t="s">
        <v>134</v>
      </c>
      <c r="B18" s="18">
        <v>44927</v>
      </c>
      <c r="C18" s="24" t="s">
        <v>48</v>
      </c>
      <c r="D18" s="16" t="s">
        <v>200</v>
      </c>
      <c r="E18" s="15">
        <v>1</v>
      </c>
      <c r="F18" s="15">
        <v>1</v>
      </c>
      <c r="G18" s="15"/>
      <c r="H18" s="15"/>
      <c r="I18" s="15"/>
      <c r="J18" s="15"/>
      <c r="K18" s="15">
        <v>1</v>
      </c>
      <c r="L18" s="15"/>
      <c r="M18" s="15"/>
      <c r="N18" s="15"/>
      <c r="O18" s="15"/>
      <c r="P18" s="15"/>
      <c r="Q18" s="4">
        <f t="shared" si="0"/>
        <v>3</v>
      </c>
      <c r="R18" s="16"/>
    </row>
    <row r="19" spans="1:18" ht="31.5" thickBot="1" x14ac:dyDescent="0.4">
      <c r="A19" s="16" t="s">
        <v>108</v>
      </c>
      <c r="B19" s="18">
        <v>45108</v>
      </c>
      <c r="C19" s="24" t="s">
        <v>53</v>
      </c>
      <c r="D19" s="16" t="s">
        <v>142</v>
      </c>
      <c r="E19" s="15">
        <v>1</v>
      </c>
      <c r="F19" s="15"/>
      <c r="G19" s="15"/>
      <c r="H19" s="15"/>
      <c r="I19" s="15">
        <v>1</v>
      </c>
      <c r="J19" s="15"/>
      <c r="K19" s="15"/>
      <c r="L19" s="15"/>
      <c r="M19" s="15"/>
      <c r="N19" s="15"/>
      <c r="O19" s="15"/>
      <c r="P19" s="15"/>
      <c r="Q19" s="4">
        <f t="shared" si="0"/>
        <v>2</v>
      </c>
      <c r="R19" s="16"/>
    </row>
    <row r="20" spans="1:18" ht="31.5" thickBot="1" x14ac:dyDescent="0.4">
      <c r="A20" s="16" t="s">
        <v>109</v>
      </c>
      <c r="B20" s="18">
        <v>44896</v>
      </c>
      <c r="C20" s="24" t="s">
        <v>36</v>
      </c>
      <c r="D20" s="16" t="s">
        <v>143</v>
      </c>
      <c r="E20" s="15"/>
      <c r="F20" s="15"/>
      <c r="G20" s="15">
        <v>1</v>
      </c>
      <c r="H20" s="15"/>
      <c r="I20" s="15">
        <v>1</v>
      </c>
      <c r="J20" s="15"/>
      <c r="K20" s="15">
        <v>1</v>
      </c>
      <c r="L20" s="15"/>
      <c r="M20" s="15"/>
      <c r="N20" s="15"/>
      <c r="O20" s="15"/>
      <c r="P20" s="15"/>
      <c r="Q20" s="4">
        <f t="shared" si="0"/>
        <v>3</v>
      </c>
      <c r="R20" s="16"/>
    </row>
    <row r="21" spans="1:18" ht="16" thickBot="1" x14ac:dyDescent="0.4">
      <c r="A21" s="16" t="s">
        <v>135</v>
      </c>
      <c r="B21" s="18">
        <v>44927</v>
      </c>
      <c r="C21" s="24" t="s">
        <v>87</v>
      </c>
      <c r="D21" s="16" t="s">
        <v>136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31.5" thickBot="1" x14ac:dyDescent="0.4">
      <c r="A22" s="16" t="s">
        <v>110</v>
      </c>
      <c r="B22" s="18">
        <v>44562</v>
      </c>
      <c r="C22" s="24" t="s">
        <v>162</v>
      </c>
      <c r="D22" s="16" t="s">
        <v>144</v>
      </c>
      <c r="E22" s="15">
        <v>1</v>
      </c>
      <c r="F22" s="15"/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/>
      <c r="M22" s="15"/>
      <c r="N22" s="15"/>
      <c r="O22" s="15"/>
      <c r="P22" s="15"/>
      <c r="Q22" s="4">
        <f t="shared" si="0"/>
        <v>6</v>
      </c>
      <c r="R22" s="16"/>
    </row>
    <row r="23" spans="1:18" ht="31.5" thickBot="1" x14ac:dyDescent="0.4">
      <c r="A23" s="16" t="s">
        <v>187</v>
      </c>
      <c r="B23" s="18">
        <v>45108</v>
      </c>
      <c r="C23" s="24" t="s">
        <v>18</v>
      </c>
      <c r="D23" s="16" t="s">
        <v>188</v>
      </c>
      <c r="E23" s="15"/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93.5" thickBot="1" x14ac:dyDescent="0.4">
      <c r="A24" s="16" t="s">
        <v>193</v>
      </c>
      <c r="B24" s="18">
        <v>44317</v>
      </c>
      <c r="C24" s="24" t="s">
        <v>37</v>
      </c>
      <c r="D24" s="16" t="s">
        <v>194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 t="s">
        <v>201</v>
      </c>
    </row>
    <row r="25" spans="1:18" ht="93.5" thickBot="1" x14ac:dyDescent="0.4">
      <c r="A25" s="16" t="s">
        <v>195</v>
      </c>
      <c r="B25" s="18">
        <v>45231</v>
      </c>
      <c r="C25" s="24" t="s">
        <v>91</v>
      </c>
      <c r="D25" s="16" t="s">
        <v>196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 t="s">
        <v>201</v>
      </c>
    </row>
    <row r="26" spans="1:18" ht="31.5" thickBot="1" x14ac:dyDescent="0.4">
      <c r="A26" s="16" t="s">
        <v>128</v>
      </c>
      <c r="B26" s="18">
        <v>44713</v>
      </c>
      <c r="C26" s="24" t="s">
        <v>65</v>
      </c>
      <c r="D26" s="16" t="s">
        <v>165</v>
      </c>
      <c r="E26" s="15"/>
      <c r="F26" s="15"/>
      <c r="G26" s="15">
        <v>1</v>
      </c>
      <c r="H26" s="15"/>
      <c r="I26" s="15">
        <v>1</v>
      </c>
      <c r="J26" s="15"/>
      <c r="K26" s="15">
        <v>1</v>
      </c>
      <c r="L26" s="15"/>
      <c r="M26" s="15"/>
      <c r="N26" s="15"/>
      <c r="O26" s="15"/>
      <c r="P26" s="15"/>
      <c r="Q26" s="4">
        <f t="shared" si="0"/>
        <v>3</v>
      </c>
      <c r="R26" s="16"/>
    </row>
    <row r="27" spans="1:18" ht="93.5" thickBot="1" x14ac:dyDescent="0.4">
      <c r="A27" s="16" t="s">
        <v>197</v>
      </c>
      <c r="B27" s="18">
        <v>44682</v>
      </c>
      <c r="C27" s="24" t="s">
        <v>35</v>
      </c>
      <c r="D27" s="16" t="s">
        <v>198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 t="s">
        <v>201</v>
      </c>
    </row>
    <row r="28" spans="1:18" ht="93.5" thickBot="1" x14ac:dyDescent="0.4">
      <c r="A28" s="16" t="s">
        <v>202</v>
      </c>
      <c r="B28" s="18">
        <v>44958</v>
      </c>
      <c r="C28" s="24" t="s">
        <v>72</v>
      </c>
      <c r="D28" s="16" t="s">
        <v>203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 t="s">
        <v>201</v>
      </c>
    </row>
    <row r="29" spans="1:18" ht="93.5" thickBot="1" x14ac:dyDescent="0.4">
      <c r="A29" s="16" t="s">
        <v>204</v>
      </c>
      <c r="B29" s="18">
        <v>45292</v>
      </c>
      <c r="C29" s="24" t="s">
        <v>68</v>
      </c>
      <c r="D29" s="16" t="s">
        <v>205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 t="s">
        <v>201</v>
      </c>
    </row>
    <row r="30" spans="1:18" ht="31.5" thickBot="1" x14ac:dyDescent="0.4">
      <c r="A30" s="16" t="s">
        <v>132</v>
      </c>
      <c r="B30" s="18">
        <v>44743</v>
      </c>
      <c r="C30" s="24" t="s">
        <v>60</v>
      </c>
      <c r="D30" s="16" t="s">
        <v>166</v>
      </c>
      <c r="E30" s="15">
        <v>1</v>
      </c>
      <c r="F30" s="15">
        <v>1</v>
      </c>
      <c r="G30" s="15">
        <v>1</v>
      </c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4">
        <f t="shared" si="0"/>
        <v>4</v>
      </c>
      <c r="R30" s="16"/>
    </row>
    <row r="31" spans="1:18" ht="31.5" thickBot="1" x14ac:dyDescent="0.4">
      <c r="A31" s="16" t="s">
        <v>206</v>
      </c>
      <c r="B31" s="18">
        <v>45292</v>
      </c>
      <c r="C31" s="24" t="s">
        <v>41</v>
      </c>
      <c r="D31" s="16" t="s">
        <v>207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 t="s">
        <v>208</v>
      </c>
    </row>
    <row r="32" spans="1:18" ht="16" thickBot="1" x14ac:dyDescent="0.4">
      <c r="A32" s="16" t="s">
        <v>209</v>
      </c>
      <c r="B32" s="18">
        <v>45108</v>
      </c>
      <c r="C32" s="24" t="s">
        <v>65</v>
      </c>
      <c r="D32" s="16" t="s">
        <v>210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93.5" thickBot="1" x14ac:dyDescent="0.4">
      <c r="A33" s="16" t="s">
        <v>211</v>
      </c>
      <c r="B33" s="18">
        <v>44317</v>
      </c>
      <c r="C33" s="24" t="s">
        <v>38</v>
      </c>
      <c r="D33" s="16" t="s">
        <v>212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 t="s">
        <v>201</v>
      </c>
    </row>
    <row r="34" spans="1:18" ht="93.5" thickBot="1" x14ac:dyDescent="0.4">
      <c r="A34" s="16" t="s">
        <v>213</v>
      </c>
      <c r="B34" s="18">
        <v>44317</v>
      </c>
      <c r="C34" s="24" t="s">
        <v>51</v>
      </c>
      <c r="D34" s="16" t="s">
        <v>215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 t="s">
        <v>201</v>
      </c>
    </row>
    <row r="35" spans="1:18" ht="93.5" thickBot="1" x14ac:dyDescent="0.4">
      <c r="A35" s="16" t="s">
        <v>214</v>
      </c>
      <c r="B35" s="18">
        <v>44774</v>
      </c>
      <c r="C35" s="24" t="s">
        <v>51</v>
      </c>
      <c r="D35" s="16" t="s">
        <v>216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 t="s">
        <v>201</v>
      </c>
    </row>
    <row r="36" spans="1:18" ht="16" thickBot="1" x14ac:dyDescent="0.4">
      <c r="A36" s="16" t="s">
        <v>111</v>
      </c>
      <c r="B36" s="18">
        <v>43101</v>
      </c>
      <c r="C36" s="24" t="s">
        <v>46</v>
      </c>
      <c r="D36" s="16" t="s">
        <v>145</v>
      </c>
      <c r="E36" s="15"/>
      <c r="F36" s="15">
        <v>1</v>
      </c>
      <c r="G36" s="15"/>
      <c r="H36" s="15"/>
      <c r="I36" s="15"/>
      <c r="J36" s="15"/>
      <c r="K36" s="15">
        <v>1</v>
      </c>
      <c r="L36" s="15"/>
      <c r="M36" s="15"/>
      <c r="N36" s="15"/>
      <c r="O36" s="15"/>
      <c r="P36" s="15"/>
      <c r="Q36" s="4">
        <f t="shared" si="0"/>
        <v>2</v>
      </c>
      <c r="R36" s="16"/>
    </row>
    <row r="37" spans="1:18" ht="16" thickBot="1" x14ac:dyDescent="0.4">
      <c r="A37" s="16" t="s">
        <v>169</v>
      </c>
      <c r="B37" s="18"/>
      <c r="C37" s="24" t="s">
        <v>63</v>
      </c>
      <c r="D37" s="16" t="s">
        <v>170</v>
      </c>
      <c r="E37" s="15">
        <v>1</v>
      </c>
      <c r="F37" s="15"/>
      <c r="G37" s="15"/>
      <c r="H37" s="15"/>
      <c r="I37" s="15">
        <v>1</v>
      </c>
      <c r="J37" s="15"/>
      <c r="K37" s="15">
        <v>1</v>
      </c>
      <c r="L37" s="15"/>
      <c r="M37" s="15"/>
      <c r="N37" s="15"/>
      <c r="O37" s="15"/>
      <c r="P37" s="15"/>
      <c r="Q37" s="4">
        <f t="shared" si="0"/>
        <v>3</v>
      </c>
      <c r="R37" s="16"/>
    </row>
    <row r="38" spans="1:18" ht="31.5" thickBot="1" x14ac:dyDescent="0.4">
      <c r="A38" s="16" t="s">
        <v>112</v>
      </c>
      <c r="B38" s="18">
        <v>45047</v>
      </c>
      <c r="C38" s="24" t="s">
        <v>94</v>
      </c>
      <c r="D38" s="16" t="s">
        <v>146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/>
      <c r="K38" s="15">
        <v>1</v>
      </c>
      <c r="L38" s="15"/>
      <c r="M38" s="15"/>
      <c r="N38" s="15"/>
      <c r="O38" s="15"/>
      <c r="P38" s="15"/>
      <c r="Q38" s="4">
        <f t="shared" si="0"/>
        <v>6</v>
      </c>
      <c r="R38" s="16"/>
    </row>
    <row r="39" spans="1:18" ht="93.5" thickBot="1" x14ac:dyDescent="0.4">
      <c r="A39" s="16" t="s">
        <v>217</v>
      </c>
      <c r="B39" s="18">
        <v>44682</v>
      </c>
      <c r="C39" s="24" t="s">
        <v>29</v>
      </c>
      <c r="D39" s="16" t="s">
        <v>218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 t="s">
        <v>201</v>
      </c>
    </row>
    <row r="40" spans="1:18" ht="16" thickBot="1" x14ac:dyDescent="0.4">
      <c r="A40" s="16" t="s">
        <v>113</v>
      </c>
      <c r="B40" s="18">
        <v>45108</v>
      </c>
      <c r="C40" s="24" t="s">
        <v>87</v>
      </c>
      <c r="D40" s="16" t="s">
        <v>147</v>
      </c>
      <c r="E40" s="15"/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5" thickBot="1" x14ac:dyDescent="0.4">
      <c r="A41" s="16" t="s">
        <v>129</v>
      </c>
      <c r="B41" s="18">
        <v>44713</v>
      </c>
      <c r="C41" s="24" t="s">
        <v>20</v>
      </c>
      <c r="D41" s="16" t="s">
        <v>167</v>
      </c>
      <c r="E41" s="15"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4">
        <f t="shared" si="0"/>
        <v>2</v>
      </c>
      <c r="R41" s="16"/>
    </row>
    <row r="42" spans="1:18" ht="31.5" thickBot="1" x14ac:dyDescent="0.4">
      <c r="A42" s="16" t="s">
        <v>130</v>
      </c>
      <c r="B42" s="18">
        <v>44743</v>
      </c>
      <c r="C42" s="24" t="s">
        <v>53</v>
      </c>
      <c r="D42" s="16" t="s">
        <v>163</v>
      </c>
      <c r="E42" s="15">
        <v>1</v>
      </c>
      <c r="F42" s="15"/>
      <c r="G42" s="15">
        <v>1</v>
      </c>
      <c r="H42" s="15"/>
      <c r="I42" s="15">
        <v>1</v>
      </c>
      <c r="J42" s="15"/>
      <c r="K42" s="15">
        <v>1</v>
      </c>
      <c r="L42" s="15"/>
      <c r="M42" s="15"/>
      <c r="N42" s="15"/>
      <c r="O42" s="15"/>
      <c r="P42" s="15"/>
      <c r="Q42" s="4">
        <f t="shared" si="0"/>
        <v>4</v>
      </c>
      <c r="R42" s="16"/>
    </row>
    <row r="43" spans="1:18" ht="31.5" thickBot="1" x14ac:dyDescent="0.4">
      <c r="A43" s="16" t="s">
        <v>222</v>
      </c>
      <c r="B43" s="18">
        <v>44317</v>
      </c>
      <c r="C43" s="24" t="s">
        <v>97</v>
      </c>
      <c r="D43" s="16" t="s">
        <v>221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31.5" thickBot="1" x14ac:dyDescent="0.4">
      <c r="A44" s="16" t="s">
        <v>223</v>
      </c>
      <c r="B44" s="18">
        <v>44317</v>
      </c>
      <c r="C44" s="24" t="s">
        <v>93</v>
      </c>
      <c r="D44" s="16" t="s">
        <v>224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31.5" thickBot="1" x14ac:dyDescent="0.4">
      <c r="A45" s="16" t="s">
        <v>114</v>
      </c>
      <c r="B45" s="18">
        <v>44958</v>
      </c>
      <c r="C45" s="24" t="s">
        <v>20</v>
      </c>
      <c r="D45" s="16" t="s">
        <v>148</v>
      </c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/>
      <c r="M45" s="15"/>
      <c r="N45" s="15"/>
      <c r="O45" s="15"/>
      <c r="P45" s="15"/>
      <c r="Q45" s="4">
        <f t="shared" si="0"/>
        <v>3</v>
      </c>
      <c r="R45" s="16"/>
    </row>
    <row r="46" spans="1:18" ht="31.5" thickBot="1" x14ac:dyDescent="0.4">
      <c r="A46" s="16" t="s">
        <v>115</v>
      </c>
      <c r="B46" s="18">
        <v>44562</v>
      </c>
      <c r="C46" s="24" t="s">
        <v>20</v>
      </c>
      <c r="D46" s="16" t="s">
        <v>149</v>
      </c>
      <c r="E46" s="15"/>
      <c r="F46" s="15"/>
      <c r="G46" s="15">
        <v>1</v>
      </c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1</v>
      </c>
      <c r="R46" s="16"/>
    </row>
    <row r="47" spans="1:18" ht="16" thickBot="1" x14ac:dyDescent="0.4">
      <c r="A47" s="16" t="s">
        <v>219</v>
      </c>
      <c r="B47" s="18">
        <v>44317</v>
      </c>
      <c r="C47" s="24" t="s">
        <v>95</v>
      </c>
      <c r="D47" s="16" t="s">
        <v>220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31.5" thickBot="1" x14ac:dyDescent="0.4">
      <c r="A48" s="16" t="s">
        <v>116</v>
      </c>
      <c r="B48" s="18">
        <v>44986</v>
      </c>
      <c r="C48" s="24" t="s">
        <v>20</v>
      </c>
      <c r="D48" s="16" t="s">
        <v>150</v>
      </c>
      <c r="E48" s="15">
        <v>1</v>
      </c>
      <c r="F48" s="15">
        <v>1</v>
      </c>
      <c r="G48" s="15">
        <v>1</v>
      </c>
      <c r="H48" s="15"/>
      <c r="I48" s="15">
        <v>1</v>
      </c>
      <c r="J48" s="15">
        <v>1</v>
      </c>
      <c r="K48" s="15"/>
      <c r="L48" s="15"/>
      <c r="M48" s="15"/>
      <c r="N48" s="15"/>
      <c r="O48" s="15"/>
      <c r="P48" s="15"/>
      <c r="Q48" s="4">
        <f t="shared" si="0"/>
        <v>5</v>
      </c>
      <c r="R48" s="16"/>
    </row>
    <row r="49" spans="1:18" ht="31.5" thickBot="1" x14ac:dyDescent="0.4">
      <c r="A49" s="16" t="s">
        <v>117</v>
      </c>
      <c r="B49" s="18">
        <v>44317</v>
      </c>
      <c r="C49" s="24" t="s">
        <v>20</v>
      </c>
      <c r="D49" s="16" t="s">
        <v>151</v>
      </c>
      <c r="E49" s="15">
        <v>1</v>
      </c>
      <c r="F49" s="15">
        <v>1</v>
      </c>
      <c r="G49" s="15">
        <v>1</v>
      </c>
      <c r="H49" s="15"/>
      <c r="I49" s="15">
        <v>1</v>
      </c>
      <c r="J49" s="15"/>
      <c r="K49" s="15"/>
      <c r="L49" s="15"/>
      <c r="M49" s="15"/>
      <c r="N49" s="15"/>
      <c r="O49" s="15"/>
      <c r="P49" s="15"/>
      <c r="Q49" s="4">
        <f t="shared" si="0"/>
        <v>4</v>
      </c>
      <c r="R49" s="16"/>
    </row>
    <row r="50" spans="1:18" ht="16" thickBot="1" x14ac:dyDescent="0.4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31.5" thickBot="1" x14ac:dyDescent="0.4">
      <c r="A51" s="16" t="s">
        <v>199</v>
      </c>
      <c r="B51" s="18">
        <v>45108</v>
      </c>
      <c r="C51" s="24" t="s">
        <v>31</v>
      </c>
      <c r="D51" s="16" t="s">
        <v>168</v>
      </c>
      <c r="E51" s="15">
        <v>1</v>
      </c>
      <c r="F51" s="15"/>
      <c r="G51" s="15"/>
      <c r="H51" s="15"/>
      <c r="I51" s="15">
        <v>1</v>
      </c>
      <c r="J51" s="15">
        <v>1</v>
      </c>
      <c r="K51" s="15"/>
      <c r="L51" s="15"/>
      <c r="M51" s="15"/>
      <c r="N51" s="15"/>
      <c r="O51" s="15"/>
      <c r="P51" s="15"/>
      <c r="Q51" s="4">
        <f t="shared" si="0"/>
        <v>3</v>
      </c>
      <c r="R51" s="16"/>
    </row>
    <row r="52" spans="1:18" ht="16" thickBot="1" x14ac:dyDescent="0.4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" thickBot="1" x14ac:dyDescent="0.4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" thickBot="1" x14ac:dyDescent="0.4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" thickBot="1" x14ac:dyDescent="0.4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" thickBot="1" x14ac:dyDescent="0.4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31.5" thickBot="1" x14ac:dyDescent="0.4">
      <c r="A57" s="16" t="s">
        <v>118</v>
      </c>
      <c r="B57" s="18">
        <v>44317</v>
      </c>
      <c r="C57" s="24" t="s">
        <v>44</v>
      </c>
      <c r="D57" s="16" t="s">
        <v>152</v>
      </c>
      <c r="E57" s="15"/>
      <c r="F57" s="15"/>
      <c r="G57" s="15"/>
      <c r="H57" s="15">
        <v>1</v>
      </c>
      <c r="I57" s="15"/>
      <c r="J57" s="15"/>
      <c r="K57" s="15">
        <v>1</v>
      </c>
      <c r="L57" s="15"/>
      <c r="M57" s="15"/>
      <c r="N57" s="15"/>
      <c r="O57" s="15"/>
      <c r="P57" s="15"/>
      <c r="Q57" s="4">
        <f t="shared" si="0"/>
        <v>2</v>
      </c>
      <c r="R57" s="16"/>
    </row>
    <row r="58" spans="1:18" ht="16" thickBot="1" x14ac:dyDescent="0.4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31.5" thickBot="1" x14ac:dyDescent="0.4">
      <c r="A60" s="16" t="s">
        <v>119</v>
      </c>
      <c r="B60" s="18">
        <v>45017</v>
      </c>
      <c r="C60" s="24" t="s">
        <v>20</v>
      </c>
      <c r="D60" s="16" t="s">
        <v>153</v>
      </c>
      <c r="E60" s="15">
        <v>1</v>
      </c>
      <c r="F60" s="15">
        <v>1</v>
      </c>
      <c r="G60" s="15">
        <v>1</v>
      </c>
      <c r="H60" s="15"/>
      <c r="I60" s="15">
        <v>1</v>
      </c>
      <c r="J60" s="15"/>
      <c r="K60" s="15">
        <v>1</v>
      </c>
      <c r="L60" s="15"/>
      <c r="M60" s="15"/>
      <c r="N60" s="15"/>
      <c r="O60" s="15"/>
      <c r="P60" s="15"/>
      <c r="Q60" s="4">
        <f t="shared" si="0"/>
        <v>5</v>
      </c>
      <c r="R60" s="16"/>
    </row>
    <row r="61" spans="1:18" ht="93.5" thickBot="1" x14ac:dyDescent="0.4">
      <c r="A61" s="16" t="s">
        <v>191</v>
      </c>
      <c r="B61" s="18">
        <v>44743</v>
      </c>
      <c r="C61" s="24" t="s">
        <v>29</v>
      </c>
      <c r="D61" s="16" t="s">
        <v>192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 t="s">
        <v>201</v>
      </c>
    </row>
    <row r="62" spans="1:18" ht="16" thickBot="1" x14ac:dyDescent="0.4">
      <c r="A62" s="16" t="s">
        <v>120</v>
      </c>
      <c r="B62" s="18">
        <v>44317</v>
      </c>
      <c r="C62" s="24" t="s">
        <v>65</v>
      </c>
      <c r="D62" s="16" t="s">
        <v>154</v>
      </c>
      <c r="E62" s="15">
        <v>1</v>
      </c>
      <c r="F62" s="15"/>
      <c r="G62" s="15">
        <v>1</v>
      </c>
      <c r="H62" s="15">
        <v>1</v>
      </c>
      <c r="I62" s="15"/>
      <c r="J62" s="15">
        <v>1</v>
      </c>
      <c r="K62" s="15"/>
      <c r="L62" s="15"/>
      <c r="M62" s="15"/>
      <c r="N62" s="15"/>
      <c r="O62" s="15"/>
      <c r="P62" s="15"/>
      <c r="Q62" s="4">
        <f t="shared" si="0"/>
        <v>4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31.5" thickBot="1" x14ac:dyDescent="0.4">
      <c r="A67" s="16" t="s">
        <v>121</v>
      </c>
      <c r="B67" s="18">
        <v>43101</v>
      </c>
      <c r="C67" s="24" t="s">
        <v>41</v>
      </c>
      <c r="D67" s="16" t="s">
        <v>155</v>
      </c>
      <c r="E67" s="15"/>
      <c r="F67" s="15">
        <v>1</v>
      </c>
      <c r="G67" s="15">
        <v>1</v>
      </c>
      <c r="H67" s="15">
        <v>1</v>
      </c>
      <c r="I67" s="15"/>
      <c r="J67" s="15">
        <v>1</v>
      </c>
      <c r="K67" s="15"/>
      <c r="L67" s="15"/>
      <c r="M67" s="15"/>
      <c r="N67" s="15"/>
      <c r="O67" s="15"/>
      <c r="P67" s="15"/>
      <c r="Q67" s="4">
        <f t="shared" si="0"/>
        <v>4</v>
      </c>
      <c r="R67" s="16"/>
    </row>
    <row r="68" spans="1:18" ht="47" thickBot="1" x14ac:dyDescent="0.4">
      <c r="A68" s="16" t="s">
        <v>122</v>
      </c>
      <c r="B68" s="18">
        <v>43101</v>
      </c>
      <c r="C68" s="24" t="s">
        <v>63</v>
      </c>
      <c r="D68" s="16" t="s">
        <v>156</v>
      </c>
      <c r="E68" s="15">
        <v>1</v>
      </c>
      <c r="F68" s="15">
        <v>1</v>
      </c>
      <c r="G68" s="15">
        <v>1</v>
      </c>
      <c r="H68" s="15"/>
      <c r="I68" s="15">
        <v>1</v>
      </c>
      <c r="J68" s="15">
        <v>1</v>
      </c>
      <c r="K68" s="15">
        <v>1</v>
      </c>
      <c r="L68" s="15"/>
      <c r="M68" s="15"/>
      <c r="N68" s="15"/>
      <c r="O68" s="15"/>
      <c r="P68" s="15"/>
      <c r="Q68" s="4">
        <f t="shared" si="0"/>
        <v>6</v>
      </c>
      <c r="R68" s="16"/>
    </row>
    <row r="69" spans="1:18" ht="31.5" thickBot="1" x14ac:dyDescent="0.4">
      <c r="A69" s="16" t="s">
        <v>123</v>
      </c>
      <c r="B69" s="18">
        <v>43101</v>
      </c>
      <c r="C69" s="24" t="s">
        <v>63</v>
      </c>
      <c r="D69" s="16" t="s">
        <v>157</v>
      </c>
      <c r="E69" s="15"/>
      <c r="F69" s="15">
        <v>1</v>
      </c>
      <c r="G69" s="15">
        <v>1</v>
      </c>
      <c r="H69" s="15">
        <v>1</v>
      </c>
      <c r="I69" s="15">
        <v>1</v>
      </c>
      <c r="J69" s="15"/>
      <c r="K69" s="15">
        <v>1</v>
      </c>
      <c r="L69" s="15"/>
      <c r="M69" s="15"/>
      <c r="N69" s="15"/>
      <c r="O69" s="15"/>
      <c r="P69" s="15"/>
      <c r="Q69" s="4">
        <f t="shared" ref="Q69:Q75" si="1">SUM(E69:P69)</f>
        <v>5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31.5" thickBot="1" x14ac:dyDescent="0.4">
      <c r="A71" s="16" t="s">
        <v>124</v>
      </c>
      <c r="B71" s="18">
        <v>44774</v>
      </c>
      <c r="C71" s="24" t="s">
        <v>59</v>
      </c>
      <c r="D71" s="16" t="s">
        <v>141</v>
      </c>
      <c r="E71" s="15"/>
      <c r="F71" s="15"/>
      <c r="G71" s="15">
        <v>1</v>
      </c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4">
        <f t="shared" si="1"/>
        <v>2</v>
      </c>
      <c r="R71" s="16"/>
    </row>
    <row r="72" spans="1:18" ht="16" thickBot="1" x14ac:dyDescent="0.4">
      <c r="A72" s="16" t="s">
        <v>125</v>
      </c>
      <c r="B72" s="18">
        <v>45108</v>
      </c>
      <c r="C72" s="24" t="s">
        <v>62</v>
      </c>
      <c r="D72" s="16" t="s">
        <v>158</v>
      </c>
      <c r="E72" s="15"/>
      <c r="F72" s="15"/>
      <c r="G72" s="15">
        <v>1</v>
      </c>
      <c r="H72" s="15"/>
      <c r="I72" s="15"/>
      <c r="J72" s="15">
        <v>1</v>
      </c>
      <c r="K72" s="15">
        <v>1</v>
      </c>
      <c r="L72" s="15"/>
      <c r="M72" s="15"/>
      <c r="N72" s="15"/>
      <c r="O72" s="15"/>
      <c r="P72" s="15"/>
      <c r="Q72" s="4">
        <f t="shared" si="1"/>
        <v>3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31.5" thickBot="1" x14ac:dyDescent="0.4">
      <c r="A74" s="16" t="s">
        <v>126</v>
      </c>
      <c r="B74" s="18">
        <v>44866</v>
      </c>
      <c r="C74" s="24" t="s">
        <v>20</v>
      </c>
      <c r="D74" s="16" t="s">
        <v>159</v>
      </c>
      <c r="E74" s="15">
        <v>1</v>
      </c>
      <c r="F74" s="15">
        <v>1</v>
      </c>
      <c r="G74" s="15">
        <v>1</v>
      </c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3</v>
      </c>
      <c r="R74" s="16"/>
    </row>
    <row r="75" spans="1:18" ht="31.5" thickBot="1" x14ac:dyDescent="0.4">
      <c r="A75" s="16" t="s">
        <v>127</v>
      </c>
      <c r="B75" s="18">
        <v>44743</v>
      </c>
      <c r="C75" s="24" t="s">
        <v>20</v>
      </c>
      <c r="D75" s="16" t="s">
        <v>160</v>
      </c>
      <c r="E75" s="15">
        <v>1</v>
      </c>
      <c r="F75" s="15"/>
      <c r="G75" s="15">
        <v>1</v>
      </c>
      <c r="H75" s="15"/>
      <c r="I75" s="15"/>
      <c r="J75" s="15"/>
      <c r="K75" s="15">
        <v>1</v>
      </c>
      <c r="L75" s="15"/>
      <c r="M75" s="15"/>
      <c r="N75" s="15"/>
      <c r="O75" s="15"/>
      <c r="P75" s="15"/>
      <c r="Q75" s="4">
        <f t="shared" si="1"/>
        <v>3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zoomScale="75" zoomScaleNormal="75" workbookViewId="0">
      <selection activeCell="J45" sqref="J45"/>
    </sheetView>
  </sheetViews>
  <sheetFormatPr defaultRowHeight="15.5" x14ac:dyDescent="0.35"/>
  <cols>
    <col min="1" max="1" width="25.6640625" customWidth="1"/>
    <col min="2" max="2" width="22.4140625" customWidth="1"/>
    <col min="3" max="3" width="20.9140625" customWidth="1"/>
    <col min="4" max="4" width="19.4140625" customWidth="1"/>
    <col min="5" max="6" width="17.6640625" customWidth="1"/>
    <col min="7" max="7" width="8" customWidth="1"/>
    <col min="8" max="8" width="9.9140625" customWidth="1"/>
    <col min="10" max="10" width="35.1640625" customWidth="1"/>
  </cols>
  <sheetData>
    <row r="1" spans="1:11" ht="60" customHeight="1" x14ac:dyDescent="0.3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39.9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2</v>
      </c>
    </row>
    <row r="5" spans="1:11" ht="39.9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1</v>
      </c>
    </row>
    <row r="6" spans="1:11" ht="39.9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2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0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1</v>
      </c>
    </row>
    <row r="13" spans="1:11" ht="39.9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1</v>
      </c>
    </row>
    <row r="16" spans="1:11" ht="39.9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2</v>
      </c>
    </row>
    <row r="17" spans="1:11" ht="39.9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67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0</v>
      </c>
    </row>
    <row r="20" spans="1:11" x14ac:dyDescent="0.35">
      <c r="J20" s="12" t="s">
        <v>35</v>
      </c>
      <c r="K20">
        <f>COUNTIF('2. ROSC Active'!C2:C75,J20)</f>
        <v>1</v>
      </c>
    </row>
    <row r="21" spans="1:11" x14ac:dyDescent="0.35">
      <c r="J21" s="12" t="s">
        <v>40</v>
      </c>
      <c r="K21">
        <f>COUNTIF('2. ROSC Active'!C2:C75,J21)</f>
        <v>1</v>
      </c>
    </row>
    <row r="22" spans="1:11" x14ac:dyDescent="0.35">
      <c r="J22" s="12" t="s">
        <v>34</v>
      </c>
      <c r="K22">
        <f>COUNTIF('2. ROSC Active'!C2:C75,J22)</f>
        <v>0</v>
      </c>
    </row>
    <row r="23" spans="1:11" x14ac:dyDescent="0.35">
      <c r="J23" s="12" t="s">
        <v>59</v>
      </c>
      <c r="K23">
        <f>COUNTIF('2. ROSC Active'!C2:C75,J23)</f>
        <v>1</v>
      </c>
    </row>
    <row r="24" spans="1:11" x14ac:dyDescent="0.35">
      <c r="J24" s="12" t="s">
        <v>44</v>
      </c>
      <c r="K24">
        <f>COUNTIF('2. ROSC Active'!C2:C75,J24)</f>
        <v>1</v>
      </c>
    </row>
    <row r="25" spans="1:11" x14ac:dyDescent="0.35">
      <c r="J25" s="12" t="s">
        <v>61</v>
      </c>
      <c r="K25">
        <f>COUNTIF('2. ROSC Active'!C2:C75,J25)</f>
        <v>1</v>
      </c>
    </row>
    <row r="26" spans="1:11" x14ac:dyDescent="0.35">
      <c r="J26" s="12" t="s">
        <v>46</v>
      </c>
      <c r="K26">
        <f>COUNTIF('2. ROSC Active'!C2:C75,J26)</f>
        <v>1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1</v>
      </c>
    </row>
    <row r="29" spans="1:11" x14ac:dyDescent="0.35">
      <c r="J29" s="12" t="s">
        <v>38</v>
      </c>
      <c r="K29">
        <f>COUNTIF('2. ROSC Active'!C2:C75,J29)</f>
        <v>1</v>
      </c>
    </row>
    <row r="30" spans="1:11" x14ac:dyDescent="0.35">
      <c r="J30" s="12" t="s">
        <v>39</v>
      </c>
      <c r="K30">
        <f>COUNTIF('2. ROSC Active'!C2:C75,J30)</f>
        <v>1</v>
      </c>
    </row>
    <row r="31" spans="1:11" x14ac:dyDescent="0.35">
      <c r="J31" s="12" t="s">
        <v>37</v>
      </c>
      <c r="K31">
        <f>COUNTIF('2. ROSC Active'!C2:C75,J31)</f>
        <v>1</v>
      </c>
    </row>
    <row r="32" spans="1:11" x14ac:dyDescent="0.35">
      <c r="J32" s="12" t="s">
        <v>60</v>
      </c>
      <c r="K32">
        <f>COUNTIF('2. ROSC Active'!C2:C75,J32)</f>
        <v>1</v>
      </c>
    </row>
    <row r="33" spans="10:11" x14ac:dyDescent="0.35">
      <c r="J33" s="12" t="s">
        <v>95</v>
      </c>
      <c r="K33">
        <f>COUNTIF('2. ROSC Active'!C2:C75,J33)</f>
        <v>1</v>
      </c>
    </row>
    <row r="34" spans="10:11" x14ac:dyDescent="0.35">
      <c r="J34" s="12" t="s">
        <v>88</v>
      </c>
      <c r="K34">
        <f>COUNTIF('2. ROSC Active'!C2:C75,J34)</f>
        <v>0</v>
      </c>
    </row>
    <row r="35" spans="10:11" x14ac:dyDescent="0.35">
      <c r="J35" s="12" t="s">
        <v>89</v>
      </c>
      <c r="K35">
        <f>COUNTIF('2. ROSC Active'!C2:C75,J35)</f>
        <v>0</v>
      </c>
    </row>
    <row r="36" spans="10:11" x14ac:dyDescent="0.35">
      <c r="J36" s="12" t="s">
        <v>87</v>
      </c>
      <c r="K36">
        <f>COUNTIF('2. ROSC Active'!C2:C75,J36)</f>
        <v>2</v>
      </c>
    </row>
    <row r="37" spans="10:11" x14ac:dyDescent="0.35">
      <c r="J37" s="12" t="s">
        <v>66</v>
      </c>
      <c r="K37">
        <f>COUNTIF('2. ROSC Active'!C2:C75,J37)</f>
        <v>1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11</v>
      </c>
    </row>
    <row r="40" spans="10:11" x14ac:dyDescent="0.35">
      <c r="J40" s="12" t="s">
        <v>18</v>
      </c>
      <c r="K40">
        <f>COUNTIF('2. ROSC Active'!C2:C75,J40)</f>
        <v>1</v>
      </c>
    </row>
    <row r="41" spans="10:11" x14ac:dyDescent="0.35">
      <c r="J41" s="12" t="s">
        <v>72</v>
      </c>
      <c r="K41">
        <f>COUNTIF('2. ROSC Active'!C2:C75,J41)</f>
        <v>1</v>
      </c>
    </row>
    <row r="42" spans="10:11" x14ac:dyDescent="0.35">
      <c r="J42" s="12" t="s">
        <v>97</v>
      </c>
      <c r="K42">
        <f>COUNTIF('2. ROSC Active'!C2:C75,J42)</f>
        <v>1</v>
      </c>
    </row>
    <row r="43" spans="10:11" x14ac:dyDescent="0.35">
      <c r="J43" s="12" t="s">
        <v>94</v>
      </c>
      <c r="K43">
        <f>COUNTIF('2. ROSC Active'!C2:C75,J43)</f>
        <v>2</v>
      </c>
    </row>
    <row r="44" spans="10:11" x14ac:dyDescent="0.35">
      <c r="J44" s="12" t="s">
        <v>71</v>
      </c>
      <c r="K44">
        <f>COUNTIF('2. ROSC Active'!C2:C75,J44)</f>
        <v>0</v>
      </c>
    </row>
    <row r="45" spans="10:11" x14ac:dyDescent="0.35">
      <c r="J45" s="12" t="s">
        <v>93</v>
      </c>
      <c r="K45">
        <f>COUNTIF('2. ROSC Active'!C2:C75,J45)</f>
        <v>1</v>
      </c>
    </row>
    <row r="46" spans="10:11" x14ac:dyDescent="0.35">
      <c r="J46" s="12" t="s">
        <v>58</v>
      </c>
      <c r="K46">
        <f>COUNTIF('2. ROSC Active'!C2:C75,J46)</f>
        <v>1</v>
      </c>
    </row>
    <row r="47" spans="10:11" x14ac:dyDescent="0.35">
      <c r="J47" s="12" t="s">
        <v>32</v>
      </c>
      <c r="K47">
        <f>COUNTIF('2. ROSC Active'!C2:C75,J47)</f>
        <v>1</v>
      </c>
    </row>
    <row r="48" spans="10:11" x14ac:dyDescent="0.35">
      <c r="J48" s="12" t="s">
        <v>31</v>
      </c>
      <c r="K48">
        <f>COUNTIF('2. ROSC Active'!C2:C75,J48)</f>
        <v>1</v>
      </c>
    </row>
    <row r="49" spans="10:11" x14ac:dyDescent="0.35">
      <c r="J49" s="12" t="s">
        <v>41</v>
      </c>
      <c r="K49">
        <f>COUNTIF('2. ROSC Active'!C2:C75,J49)</f>
        <v>2</v>
      </c>
    </row>
    <row r="50" spans="10:11" x14ac:dyDescent="0.35">
      <c r="J50" s="12" t="s">
        <v>48</v>
      </c>
      <c r="K50">
        <f>COUNTIF('2. ROSC Active'!C2:C75,J50)</f>
        <v>1</v>
      </c>
    </row>
    <row r="51" spans="10:11" x14ac:dyDescent="0.35">
      <c r="J51" s="12" t="s">
        <v>63</v>
      </c>
      <c r="K51">
        <f>COUNTIF('2. ROSC Active'!C2:C75,J51)</f>
        <v>4</v>
      </c>
    </row>
    <row r="52" spans="10:11" x14ac:dyDescent="0.35">
      <c r="J52" s="12" t="s">
        <v>53</v>
      </c>
      <c r="K52">
        <f>COUNTIF('2. ROSC Active'!C2:C75,J52)</f>
        <v>2</v>
      </c>
    </row>
    <row r="53" spans="10:11" x14ac:dyDescent="0.35">
      <c r="J53" s="12" t="s">
        <v>65</v>
      </c>
      <c r="K53">
        <f>COUNTIF('2. ROSC Active'!C2:C75,J53)</f>
        <v>3</v>
      </c>
    </row>
    <row r="55" spans="10:11" x14ac:dyDescent="0.35">
      <c r="J55" s="12" t="s">
        <v>101</v>
      </c>
      <c r="K55">
        <f>SUM(K2:K53)</f>
        <v>59</v>
      </c>
    </row>
    <row r="56" spans="10:11" x14ac:dyDescent="0.35">
      <c r="J56" s="12" t="s">
        <v>100</v>
      </c>
      <c r="K56">
        <f>COUNTIF(K2:K53, "&gt;0")</f>
        <v>37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Daniel D. Hutchison</cp:lastModifiedBy>
  <cp:lastPrinted>2022-06-10T23:39:20Z</cp:lastPrinted>
  <dcterms:created xsi:type="dcterms:W3CDTF">2022-05-19T17:55:56Z</dcterms:created>
  <dcterms:modified xsi:type="dcterms:W3CDTF">2024-02-26T19:14:49Z</dcterms:modified>
</cp:coreProperties>
</file>