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knapp\Downloads\"/>
    </mc:Choice>
  </mc:AlternateContent>
  <xr:revisionPtr revIDLastSave="0" documentId="8_{90223304-0D74-4C88-80A4-76662DD88C4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<sst xmlns="http://schemas.openxmlformats.org/spreadsheetml/2006/main" count="347" uniqueCount="221">
  <si>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</si>
  <si>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</si>
  <si>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</si>
  <si>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</si>
  <si>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</si>
  <si>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</si>
  <si>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</si>
  <si>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</si>
  <si>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</si>
  <si>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</si>
  <si>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</si>
  <si>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</si>
  <si>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</si>
  <si>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</si>
  <si>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</si>
  <si>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</si>
  <si>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</si>
  <si>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</si>
  <si>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</si>
  <si>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</si>
  <si>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</si>
  <si>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</si>
  <si>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</si>
  <si>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</si>
  <si>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</si>
  <si>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</si>
  <si>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</si>
  <si>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</si>
  <si>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</si>
  <si>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</si>
  <si>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</si>
  <si>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</si>
  <si>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</si>
  <si>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</si>
  <si>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</si>
  <si>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</si>
  <si>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</si>
  <si>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</si>
  <si>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</si>
  <si>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</si>
  <si>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</si>
  <si>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</si>
  <si>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</si>
  <si>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</si>
  <si>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</si>
  <si>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</si>
  <si>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</si>
  <si>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</si>
  <si>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</si>
  <si>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</si>
  <si>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</si>
  <si>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</si>
  <si>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</si>
  <si>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</si>
  <si>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</si>
  <si>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</si>
  <si>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</si>
  <si>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</si>
  <si>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</si>
  <si>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</si>
  <si>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</si>
  <si>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</si>
  <si>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</si>
  <si>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</si>
  <si>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</si>
  <si>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</si>
  <si>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</si>
  <si>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</si>
  <si>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</si>
  <si>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</si>
  <si>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</si>
  <si>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</si>
  <si>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</si>
  <si>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</si>
  <si>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</si>
  <si>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</si>
  <si>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</si>
  <si>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</si>
  <si>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</si>
  <si>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</si>
  <si>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</si>
  <si>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</si>
  <si>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</si>
  <si>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</si>
  <si>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</si>
  <si>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</si>
  <si>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</si>
  <si>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</si>
  <si>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</si>
  <si>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</si>
  <si>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</si>
  <si>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</si>
  <si>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</si>
  <si>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</si>
  <si>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</si>
  <si>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</si>
  <si>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</si>
  <si>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</si>
  <si>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</si>
  <si>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</si>
  <si>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</si>
  <si>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</si>
  <si>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Chestnut McLean County Council</t>
  </si>
  <si>
    <t>Chestnut Health Systems</t>
  </si>
  <si>
    <t>1003 Martin Luther King Drive, Bloomington, IL 61701</t>
  </si>
  <si>
    <t>Barb Brumleve</t>
  </si>
  <si>
    <t>Barb Brumleve, Community Health Specialist; Cat Hays, Recovery Specialist</t>
  </si>
  <si>
    <t>Barb Brumleve: 309-838-9491; Cat Hays: 309-665-2067</t>
  </si>
  <si>
    <t>bdbrumleve@chestnut.org; cmhays@chestnut.org</t>
  </si>
  <si>
    <t xml:space="preserve">Kari Knapp, Associate Director of Community Health </t>
  </si>
  <si>
    <t>kmknapp@chestnut.org; 309-391-1802</t>
  </si>
  <si>
    <t>McLean County</t>
  </si>
  <si>
    <t>Region 3</t>
  </si>
  <si>
    <t>Kari Knapp</t>
  </si>
  <si>
    <t>Cat Hays</t>
  </si>
  <si>
    <t>Michelle Cope</t>
  </si>
  <si>
    <t>Natasha Nunoo-Ponder</t>
  </si>
  <si>
    <t>Leann Courson</t>
  </si>
  <si>
    <t>Selena Pappas</t>
  </si>
  <si>
    <t>Allen Reid</t>
  </si>
  <si>
    <t>Dameca Kirkwood</t>
  </si>
  <si>
    <t>Mike Hoffman</t>
  </si>
  <si>
    <t>Jonathan Baptist</t>
  </si>
  <si>
    <t>Emily Hartley</t>
  </si>
  <si>
    <t>Danny Sourbis</t>
  </si>
  <si>
    <t>Sarah Vitzthum</t>
  </si>
  <si>
    <t>Autumn Olowo</t>
  </si>
  <si>
    <t>Cindy Alcazar</t>
  </si>
  <si>
    <t>Tasha Taylor Davis</t>
  </si>
  <si>
    <t>Doug Bernius</t>
  </si>
  <si>
    <t>Tim Cain</t>
  </si>
  <si>
    <t>Nolan Recker</t>
  </si>
  <si>
    <t>Amy Filter</t>
  </si>
  <si>
    <t>Kourtney Renfro</t>
  </si>
  <si>
    <t>Katrina Buie</t>
  </si>
  <si>
    <t>Armando Miranda</t>
  </si>
  <si>
    <t>Erika Hahn</t>
  </si>
  <si>
    <t>Andrea Kindseth</t>
  </si>
  <si>
    <t>Jenna Kearns</t>
  </si>
  <si>
    <t>Abby Behrens</t>
  </si>
  <si>
    <t>Fran Ingram</t>
  </si>
  <si>
    <t>MaResa K.</t>
  </si>
  <si>
    <t>Sandra Beecher</t>
  </si>
  <si>
    <t>Selena Nolan</t>
  </si>
  <si>
    <t>Randi Derrig</t>
  </si>
  <si>
    <t>Kevin McCall</t>
  </si>
  <si>
    <t>Ryan LaCosse</t>
  </si>
  <si>
    <t>John Reith</t>
  </si>
  <si>
    <t>Mike Gardner</t>
  </si>
  <si>
    <t>Lakeesha James-Smith</t>
  </si>
  <si>
    <t>Alex Sullivan</t>
  </si>
  <si>
    <t>Toy Beasley</t>
  </si>
  <si>
    <t>Nadia Klekamp</t>
  </si>
  <si>
    <t>Jeanette Davis</t>
  </si>
  <si>
    <t>Sarah Stalter</t>
  </si>
  <si>
    <t>Amanda Spencer</t>
  </si>
  <si>
    <t>Jessica Tuchel</t>
  </si>
  <si>
    <t>Josh Wheeler</t>
  </si>
  <si>
    <t>Michael Smith</t>
  </si>
  <si>
    <t>Molly Allen</t>
  </si>
  <si>
    <t>Denise Backes</t>
  </si>
  <si>
    <t>Audrey Cail</t>
  </si>
  <si>
    <t>Kami Garrison</t>
  </si>
  <si>
    <t>Johanna Gonzalez</t>
  </si>
  <si>
    <t>Jimmy Buonavolanto</t>
  </si>
  <si>
    <t>Jen Woodrum</t>
  </si>
  <si>
    <t>Tim Mollet</t>
  </si>
  <si>
    <t>Sonja Workman</t>
  </si>
  <si>
    <t>Noah</t>
  </si>
  <si>
    <t>Mesha Williams</t>
  </si>
  <si>
    <t>Amy Hopper</t>
  </si>
  <si>
    <t>Cecilia Long</t>
  </si>
  <si>
    <t>Alicia Moushon</t>
  </si>
  <si>
    <t>McLean ROSC/Livingston ROSC/Ford ROSC</t>
  </si>
  <si>
    <t xml:space="preserve">McLean ROSC </t>
  </si>
  <si>
    <t>Bloomington Public Library</t>
  </si>
  <si>
    <t>Center for Human Services</t>
  </si>
  <si>
    <t>Bridgeway/WCIR ROSC/Region 3 Mentor</t>
  </si>
  <si>
    <t>Central Illinois Friends</t>
  </si>
  <si>
    <t>Member of Recovery Community</t>
  </si>
  <si>
    <t>Prairie State Legal Services</t>
  </si>
  <si>
    <t>Community Member</t>
  </si>
  <si>
    <t>BN Parents</t>
  </si>
  <si>
    <t>Brightpoint</t>
  </si>
  <si>
    <t>Region 2 TA</t>
  </si>
  <si>
    <t>Normal Police Dept.</t>
  </si>
  <si>
    <t>Chestnut Health Systems/Center for Community Engagement</t>
  </si>
  <si>
    <t>Recovery Ally/Illinois Extension Office</t>
  </si>
  <si>
    <t>Family Community Resource Center</t>
  </si>
  <si>
    <t>Heartland Community College CRSS Program</t>
  </si>
  <si>
    <t xml:space="preserve">Heartland Community College  </t>
  </si>
  <si>
    <t>Small Business Owner-This Little Light Breathwork</t>
  </si>
  <si>
    <t>Family Guidance Center/Sangamon ROSC</t>
  </si>
  <si>
    <t>A New Horizon RCC</t>
  </si>
  <si>
    <t>OMNI Youth Services</t>
  </si>
  <si>
    <t>LIFE Center for Independent Living</t>
  </si>
  <si>
    <t>McLean County FUSE Program</t>
  </si>
  <si>
    <t>Bloomington City Council</t>
  </si>
  <si>
    <t>Sangamon ROSC</t>
  </si>
  <si>
    <t>McLean County CASA Program</t>
  </si>
  <si>
    <t>Gateway Foundation</t>
  </si>
  <si>
    <t>Planning Committee Member</t>
  </si>
  <si>
    <t>BN Parents/Narcan</t>
  </si>
  <si>
    <t>McLean County Behavioral Health Coordination</t>
  </si>
  <si>
    <t>Best Buddies International</t>
  </si>
  <si>
    <t>Comwell/Healthy Community Alliance ROSC</t>
  </si>
  <si>
    <t>ISU Police Community Engagement Unit</t>
  </si>
  <si>
    <t>Bloomington Housing Authority</t>
  </si>
  <si>
    <t>TASC/McLean County Reentry Council</t>
  </si>
  <si>
    <t>Statewide ROSC/Chestnut Health Systems</t>
  </si>
  <si>
    <t>Logan/Mason ROSC</t>
  </si>
  <si>
    <t>Chestnut Health Systems/McLean County Problem Solving Courts</t>
  </si>
  <si>
    <t>Oxford House</t>
  </si>
  <si>
    <t>Regional Office of Education #17</t>
  </si>
  <si>
    <t>Banyan Treatment Center</t>
  </si>
  <si>
    <t>Home Sweet Home Ministries</t>
  </si>
  <si>
    <t>Region 3 TA</t>
  </si>
  <si>
    <t>IDHS-SUPR</t>
  </si>
  <si>
    <t>Center for Youth and Family Solutions</t>
  </si>
  <si>
    <t>Mid Central Community Action</t>
  </si>
  <si>
    <t>McLean County Health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</si>
</sst>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opLeftCell="A3" workbookViewId="0">
      <selection activeCell="E9" sqref="E9"/>
    </sheetView>
  </sheetViews>
  <sheetFormatPr defaultRowHeight="15.5" x14ac:dyDescent="0.35"/>
  <cols>
    <col min="1" max="1" width="46.58203125" customWidth="1"/>
    <col min="2" max="2" width="53.75" customWidth="1"/>
  </cols>
  <sheetData>
    <row r="1" spans="1:2" ht="33" customHeight="1" x14ac:dyDescent="0.35">
      <c r="A1" s="5" t="s">
        <v>1</v>
      </c>
      <c r="B1" s="13" t="s">
        <v>102</v>
      </c>
    </row>
    <row r="2" spans="1:2" ht="33" customHeight="1" x14ac:dyDescent="0.35">
      <c r="A2" s="2" t="s">
        <v>2</v>
      </c>
      <c r="B2" s="14" t="s">
        <v>103</v>
      </c>
    </row>
    <row r="3" spans="1:2" ht="33" customHeight="1" x14ac:dyDescent="0.35">
      <c r="A3" s="5" t="s">
        <v>3</v>
      </c>
      <c r="B3" s="13" t="s">
        <v>104</v>
      </c>
    </row>
    <row r="4" spans="1:2" ht="33" customHeight="1" x14ac:dyDescent="0.35">
      <c r="A4" s="2" t="s">
        <v>13</v>
      </c>
      <c r="B4" s="14" t="s">
        <v>106</v>
      </c>
    </row>
    <row r="5" spans="1:2" ht="33" customHeight="1" x14ac:dyDescent="0.35">
      <c r="A5" s="5" t="s">
        <v>14</v>
      </c>
      <c r="B5" s="13" t="s">
        <v>107</v>
      </c>
    </row>
    <row r="6" spans="1:2" ht="33" customHeight="1" x14ac:dyDescent="0.35">
      <c r="A6" s="2" t="s">
        <v>15</v>
      </c>
      <c r="B6" s="14" t="s">
        <v>108</v>
      </c>
    </row>
    <row r="7" spans="1:2" ht="33" customHeight="1" x14ac:dyDescent="0.35">
      <c r="A7" s="5" t="s">
        <v>12</v>
      </c>
      <c r="B7" s="13" t="s">
        <v>109</v>
      </c>
    </row>
    <row r="8" spans="1:2" ht="33" customHeight="1" x14ac:dyDescent="0.35">
      <c r="A8" s="3" t="s">
        <v>11</v>
      </c>
      <c r="B8" s="14" t="s">
        <v>110</v>
      </c>
    </row>
    <row r="9" spans="1:2" ht="33" customHeight="1" x14ac:dyDescent="0.35">
      <c r="A9" s="5" t="s">
        <v>4</v>
      </c>
      <c r="B9" s="13" t="s">
        <v>111</v>
      </c>
    </row>
    <row r="10" spans="1:2" ht="33" customHeight="1" x14ac:dyDescent="0.35">
      <c r="A10" s="2" t="s">
        <v>5</v>
      </c>
      <c r="B10" s="14" t="s">
        <v>112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topLeftCell="A37" workbookViewId="0">
      <selection activeCell="K28" sqref="K28"/>
    </sheetView>
  </sheetViews>
  <sheetFormatPr defaultRowHeight="15.5" x14ac:dyDescent="0.35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8" width="7.08203125" style="19" customWidth="1"/>
    <col min="9" max="9" width="7.25" style="19" customWidth="1"/>
    <col min="10" max="10" width="7.5" style="19" customWidth="1"/>
    <col min="11" max="11" width="7.33203125" style="19" customWidth="1"/>
    <col min="12" max="13" width="8.08203125" style="19" customWidth="1"/>
    <col min="14" max="14" width="8" style="19" customWidth="1"/>
    <col min="15" max="16" width="8.08203125" style="19" customWidth="1"/>
    <col min="17" max="17" width="9.5" customWidth="1"/>
    <col min="18" max="18" width="22" style="19" customWidth="1"/>
  </cols>
  <sheetData>
    <row r="1" spans="1:18" ht="63" thickTop="1" thickBot="1" x14ac:dyDescent="0.4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47" thickBot="1" x14ac:dyDescent="0.4">
      <c r="A2" s="16" t="s">
        <v>113</v>
      </c>
      <c r="B2" s="18">
        <v>44805</v>
      </c>
      <c r="C2" s="24" t="s">
        <v>94</v>
      </c>
      <c r="D2" s="16" t="s">
        <v>173</v>
      </c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  <c r="K2" s="15"/>
      <c r="L2" s="15"/>
      <c r="M2" s="15"/>
      <c r="N2" s="15"/>
      <c r="O2" s="15"/>
      <c r="P2" s="15"/>
      <c r="Q2" s="4">
        <f>SUM(E2:P2)</f>
        <v>6</v>
      </c>
      <c r="R2" s="25"/>
    </row>
    <row r="3" spans="1:18" ht="31.5" thickBot="1" x14ac:dyDescent="0.4">
      <c r="A3" s="16" t="s">
        <v>114</v>
      </c>
      <c r="B3" s="18">
        <v>44452</v>
      </c>
      <c r="C3" s="24" t="s">
        <v>94</v>
      </c>
      <c r="D3" s="16" t="s">
        <v>174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/>
      <c r="L3" s="15"/>
      <c r="M3" s="15"/>
      <c r="N3" s="15"/>
      <c r="O3" s="15"/>
      <c r="P3" s="15"/>
      <c r="Q3" s="4">
        <f>SUM(E3:P3)</f>
        <v>6</v>
      </c>
      <c r="R3" s="16"/>
    </row>
    <row r="4" spans="1:18" ht="47" thickBot="1" x14ac:dyDescent="0.4">
      <c r="A4" s="16" t="s">
        <v>105</v>
      </c>
      <c r="B4" s="18">
        <v>44774</v>
      </c>
      <c r="C4" s="24" t="s">
        <v>94</v>
      </c>
      <c r="D4" s="16" t="s">
        <v>173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/>
      <c r="L4" s="15"/>
      <c r="M4" s="15"/>
      <c r="N4" s="15"/>
      <c r="O4" s="15"/>
      <c r="P4" s="15"/>
      <c r="Q4" s="4">
        <f>SUM(E4:P4)</f>
        <v>6</v>
      </c>
      <c r="R4" s="16"/>
    </row>
    <row r="5" spans="1:18" ht="31.5" thickBot="1" x14ac:dyDescent="0.4">
      <c r="A5" s="16" t="s">
        <v>115</v>
      </c>
      <c r="B5" s="18">
        <v>44013</v>
      </c>
      <c r="C5" s="24" t="s">
        <v>62</v>
      </c>
      <c r="D5" s="16" t="s">
        <v>175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/>
      <c r="L5" s="15"/>
      <c r="M5" s="15"/>
      <c r="N5" s="15"/>
      <c r="O5" s="15"/>
      <c r="P5" s="15"/>
      <c r="Q5" s="4">
        <f t="shared" ref="Q5:Q68" si="0">SUM(E5:P5)</f>
        <v>6</v>
      </c>
      <c r="R5" s="16"/>
    </row>
    <row r="6" spans="1:18" ht="31.5" thickBot="1" x14ac:dyDescent="0.4">
      <c r="A6" s="16" t="s">
        <v>116</v>
      </c>
      <c r="B6" s="18">
        <v>44378</v>
      </c>
      <c r="C6" s="24" t="s">
        <v>31</v>
      </c>
      <c r="D6" s="16" t="s">
        <v>176</v>
      </c>
      <c r="E6" s="15">
        <v>1</v>
      </c>
      <c r="F6" s="15">
        <v>1</v>
      </c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3</v>
      </c>
      <c r="R6" s="16"/>
    </row>
    <row r="7" spans="1:18" ht="31.5" thickBot="1" x14ac:dyDescent="0.4">
      <c r="A7" s="16" t="s">
        <v>117</v>
      </c>
      <c r="B7" s="18">
        <v>44805</v>
      </c>
      <c r="C7" s="24" t="s">
        <v>94</v>
      </c>
      <c r="D7" s="16" t="s">
        <v>177</v>
      </c>
      <c r="E7" s="15">
        <v>1</v>
      </c>
      <c r="F7" s="15">
        <v>1</v>
      </c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3</v>
      </c>
      <c r="R7" s="16"/>
    </row>
    <row r="8" spans="1:18" ht="31.5" thickBot="1" x14ac:dyDescent="0.4">
      <c r="A8" s="16" t="s">
        <v>118</v>
      </c>
      <c r="B8" s="18">
        <v>45017</v>
      </c>
      <c r="C8" s="24" t="s">
        <v>97</v>
      </c>
      <c r="D8" s="16" t="s">
        <v>178</v>
      </c>
      <c r="E8" s="15">
        <v>1</v>
      </c>
      <c r="F8" s="15"/>
      <c r="G8" s="15">
        <v>1</v>
      </c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2</v>
      </c>
      <c r="R8" s="16"/>
    </row>
    <row r="9" spans="1:18" ht="31.5" thickBot="1" x14ac:dyDescent="0.4">
      <c r="A9" s="16" t="s">
        <v>119</v>
      </c>
      <c r="B9" s="18">
        <v>45017</v>
      </c>
      <c r="C9" s="24" t="s">
        <v>87</v>
      </c>
      <c r="D9" s="16" t="s">
        <v>179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/>
      <c r="L9" s="15"/>
      <c r="M9" s="15"/>
      <c r="N9" s="15"/>
      <c r="O9" s="15"/>
      <c r="P9" s="15"/>
      <c r="Q9" s="4">
        <f t="shared" si="0"/>
        <v>6</v>
      </c>
      <c r="R9" s="16"/>
    </row>
    <row r="10" spans="1:18" ht="31.5" thickBot="1" x14ac:dyDescent="0.4">
      <c r="A10" s="16" t="s">
        <v>120</v>
      </c>
      <c r="B10" s="18">
        <v>45017</v>
      </c>
      <c r="C10" s="24" t="s">
        <v>45</v>
      </c>
      <c r="D10" s="16" t="s">
        <v>180</v>
      </c>
      <c r="E10" s="15">
        <v>1</v>
      </c>
      <c r="F10" s="15"/>
      <c r="G10" s="15">
        <v>1</v>
      </c>
      <c r="H10" s="15">
        <v>1</v>
      </c>
      <c r="I10" s="15">
        <v>1</v>
      </c>
      <c r="J10" s="15">
        <v>1</v>
      </c>
      <c r="K10" s="15"/>
      <c r="L10" s="15"/>
      <c r="M10" s="15"/>
      <c r="N10" s="15"/>
      <c r="O10" s="15"/>
      <c r="P10" s="15"/>
      <c r="Q10" s="4">
        <f t="shared" si="0"/>
        <v>5</v>
      </c>
      <c r="R10" s="16"/>
    </row>
    <row r="11" spans="1:18" ht="16" thickBot="1" x14ac:dyDescent="0.4">
      <c r="A11" s="16" t="s">
        <v>121</v>
      </c>
      <c r="B11" s="18">
        <v>45047</v>
      </c>
      <c r="C11" s="24" t="s">
        <v>89</v>
      </c>
      <c r="D11" s="16" t="s">
        <v>181</v>
      </c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1</v>
      </c>
      <c r="R11" s="16"/>
    </row>
    <row r="12" spans="1:18" ht="31.5" thickBot="1" x14ac:dyDescent="0.4">
      <c r="A12" s="16" t="s">
        <v>122</v>
      </c>
      <c r="B12" s="18">
        <v>45047</v>
      </c>
      <c r="C12" s="24" t="s">
        <v>53</v>
      </c>
      <c r="D12" s="16" t="s">
        <v>182</v>
      </c>
      <c r="E12" s="15">
        <v>1</v>
      </c>
      <c r="F12" s="15">
        <v>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2</v>
      </c>
      <c r="R12" s="16"/>
    </row>
    <row r="13" spans="1:18" ht="16" thickBot="1" x14ac:dyDescent="0.4">
      <c r="A13" s="16" t="s">
        <v>123</v>
      </c>
      <c r="B13" s="18">
        <v>45108</v>
      </c>
      <c r="C13" s="24" t="s">
        <v>92</v>
      </c>
      <c r="D13" s="16" t="s">
        <v>183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/>
      <c r="K13" s="15"/>
      <c r="L13" s="15"/>
      <c r="M13" s="15"/>
      <c r="N13" s="15"/>
      <c r="O13" s="15"/>
      <c r="P13" s="15"/>
      <c r="Q13" s="4">
        <f t="shared" si="0"/>
        <v>5</v>
      </c>
      <c r="R13" s="16"/>
    </row>
    <row r="14" spans="1:18" ht="31.5" thickBot="1" x14ac:dyDescent="0.4">
      <c r="A14" s="16" t="s">
        <v>124</v>
      </c>
      <c r="B14" s="18">
        <v>45047</v>
      </c>
      <c r="C14" s="24" t="s">
        <v>94</v>
      </c>
      <c r="D14" s="16" t="s">
        <v>184</v>
      </c>
      <c r="E14" s="15">
        <v>1</v>
      </c>
      <c r="F14" s="15">
        <v>1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3</v>
      </c>
      <c r="R14" s="16"/>
    </row>
    <row r="15" spans="1:18" ht="31.5" thickBot="1" x14ac:dyDescent="0.4">
      <c r="A15" s="16" t="s">
        <v>125</v>
      </c>
      <c r="B15" s="18">
        <v>45078</v>
      </c>
      <c r="C15" s="24" t="s">
        <v>37</v>
      </c>
      <c r="D15" s="16" t="s">
        <v>185</v>
      </c>
      <c r="E15" s="15">
        <v>1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2</v>
      </c>
      <c r="R15" s="16"/>
    </row>
    <row r="16" spans="1:18" ht="47" thickBot="1" x14ac:dyDescent="0.4">
      <c r="A16" s="16" t="s">
        <v>126</v>
      </c>
      <c r="B16" s="18">
        <v>44774</v>
      </c>
      <c r="C16" s="24" t="s">
        <v>20</v>
      </c>
      <c r="D16" s="16" t="s">
        <v>186</v>
      </c>
      <c r="E16" s="15">
        <v>1</v>
      </c>
      <c r="F16" s="15">
        <v>1</v>
      </c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3</v>
      </c>
      <c r="R16" s="16"/>
    </row>
    <row r="17" spans="1:18" ht="31.5" thickBot="1" x14ac:dyDescent="0.4">
      <c r="A17" s="16" t="s">
        <v>127</v>
      </c>
      <c r="B17" s="18">
        <v>45108</v>
      </c>
      <c r="C17" s="24" t="s">
        <v>65</v>
      </c>
      <c r="D17" s="16" t="s">
        <v>187</v>
      </c>
      <c r="E17" s="15">
        <v>1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2</v>
      </c>
      <c r="R17" s="16"/>
    </row>
    <row r="18" spans="1:18" ht="31.5" thickBot="1" x14ac:dyDescent="0.4">
      <c r="A18" s="16" t="s">
        <v>128</v>
      </c>
      <c r="B18" s="18">
        <v>45047</v>
      </c>
      <c r="C18" s="24" t="s">
        <v>92</v>
      </c>
      <c r="D18" s="16" t="s">
        <v>188</v>
      </c>
      <c r="E18" s="15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1</v>
      </c>
      <c r="R18" s="16"/>
    </row>
    <row r="19" spans="1:18" ht="31.5" thickBot="1" x14ac:dyDescent="0.4">
      <c r="A19" s="16" t="s">
        <v>129</v>
      </c>
      <c r="B19" s="18">
        <v>45078</v>
      </c>
      <c r="C19" s="24" t="s">
        <v>50</v>
      </c>
      <c r="D19" s="16" t="s">
        <v>189</v>
      </c>
      <c r="E19" s="15">
        <v>1</v>
      </c>
      <c r="F19" s="15">
        <v>1</v>
      </c>
      <c r="G19" s="15"/>
      <c r="H19" s="15">
        <v>1</v>
      </c>
      <c r="I19" s="15"/>
      <c r="J19" s="15">
        <v>1</v>
      </c>
      <c r="K19" s="15"/>
      <c r="L19" s="15"/>
      <c r="M19" s="15"/>
      <c r="N19" s="15"/>
      <c r="O19" s="15"/>
      <c r="P19" s="15"/>
      <c r="Q19" s="4">
        <f t="shared" si="0"/>
        <v>4</v>
      </c>
      <c r="R19" s="16"/>
    </row>
    <row r="20" spans="1:18" ht="31.5" thickBot="1" x14ac:dyDescent="0.4">
      <c r="A20" s="16" t="s">
        <v>130</v>
      </c>
      <c r="B20" s="18">
        <v>45108</v>
      </c>
      <c r="C20" s="24" t="s">
        <v>50</v>
      </c>
      <c r="D20" s="16" t="s">
        <v>190</v>
      </c>
      <c r="E20" s="15">
        <v>1</v>
      </c>
      <c r="F20" s="15">
        <v>1</v>
      </c>
      <c r="G20" s="15">
        <v>1</v>
      </c>
      <c r="H20" s="15"/>
      <c r="I20" s="15">
        <v>1</v>
      </c>
      <c r="J20" s="15"/>
      <c r="K20" s="15"/>
      <c r="L20" s="15"/>
      <c r="M20" s="15"/>
      <c r="N20" s="15"/>
      <c r="O20" s="15"/>
      <c r="P20" s="15"/>
      <c r="Q20" s="4">
        <f t="shared" si="0"/>
        <v>4</v>
      </c>
      <c r="R20" s="16"/>
    </row>
    <row r="21" spans="1:18" ht="47" thickBot="1" x14ac:dyDescent="0.4">
      <c r="A21" s="16" t="s">
        <v>131</v>
      </c>
      <c r="B21" s="18">
        <v>45108</v>
      </c>
      <c r="C21" s="24" t="s">
        <v>20</v>
      </c>
      <c r="D21" s="16" t="s">
        <v>186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/>
      <c r="L21" s="15"/>
      <c r="M21" s="15"/>
      <c r="N21" s="15"/>
      <c r="O21" s="15"/>
      <c r="P21" s="15"/>
      <c r="Q21" s="4">
        <f t="shared" si="0"/>
        <v>6</v>
      </c>
      <c r="R21" s="16"/>
    </row>
    <row r="22" spans="1:18" ht="47" thickBot="1" x14ac:dyDescent="0.4">
      <c r="A22" s="16" t="s">
        <v>132</v>
      </c>
      <c r="B22" s="18">
        <v>45108</v>
      </c>
      <c r="C22" s="24" t="s">
        <v>56</v>
      </c>
      <c r="D22" s="16" t="s">
        <v>191</v>
      </c>
      <c r="E22" s="15"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1</v>
      </c>
      <c r="R22" s="16"/>
    </row>
    <row r="23" spans="1:18" ht="31.5" thickBot="1" x14ac:dyDescent="0.4">
      <c r="A23" s="16" t="s">
        <v>133</v>
      </c>
      <c r="B23" s="18">
        <v>44774</v>
      </c>
      <c r="C23" s="24" t="s">
        <v>94</v>
      </c>
      <c r="D23" s="16" t="s">
        <v>192</v>
      </c>
      <c r="E23" s="15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1</v>
      </c>
      <c r="R23" s="16"/>
    </row>
    <row r="24" spans="1:18" ht="31.5" thickBot="1" x14ac:dyDescent="0.4">
      <c r="A24" s="16" t="s">
        <v>134</v>
      </c>
      <c r="B24" s="18">
        <v>45108</v>
      </c>
      <c r="C24" s="24" t="s">
        <v>18</v>
      </c>
      <c r="D24" s="16" t="s">
        <v>193</v>
      </c>
      <c r="E24" s="15">
        <v>1</v>
      </c>
      <c r="F24" s="15"/>
      <c r="G24" s="15"/>
      <c r="H24" s="15"/>
      <c r="I24" s="15"/>
      <c r="J24" s="15">
        <v>1</v>
      </c>
      <c r="K24" s="15"/>
      <c r="L24" s="15"/>
      <c r="M24" s="15"/>
      <c r="N24" s="15"/>
      <c r="O24" s="15"/>
      <c r="P24" s="15"/>
      <c r="Q24" s="4">
        <f t="shared" si="0"/>
        <v>2</v>
      </c>
      <c r="R24" s="16"/>
    </row>
    <row r="25" spans="1:18" ht="31.5" thickBot="1" x14ac:dyDescent="0.4">
      <c r="A25" s="16" t="s">
        <v>135</v>
      </c>
      <c r="B25" s="18">
        <v>45108</v>
      </c>
      <c r="C25" s="24" t="s">
        <v>53</v>
      </c>
      <c r="D25" s="16" t="s">
        <v>194</v>
      </c>
      <c r="E25" s="15">
        <v>1</v>
      </c>
      <c r="F25" s="15"/>
      <c r="G25" s="15"/>
      <c r="H25" s="15">
        <v>1</v>
      </c>
      <c r="I25" s="15"/>
      <c r="J25" s="15"/>
      <c r="K25" s="15"/>
      <c r="L25" s="15"/>
      <c r="M25" s="15"/>
      <c r="N25" s="15"/>
      <c r="O25" s="15"/>
      <c r="P25" s="15"/>
      <c r="Q25" s="4">
        <f t="shared" si="0"/>
        <v>2</v>
      </c>
      <c r="R25" s="16"/>
    </row>
    <row r="26" spans="1:18" ht="31.5" thickBot="1" x14ac:dyDescent="0.4">
      <c r="A26" s="16" t="s">
        <v>136</v>
      </c>
      <c r="B26" s="18">
        <v>44743</v>
      </c>
      <c r="C26" s="24" t="s">
        <v>53</v>
      </c>
      <c r="D26" s="16" t="s">
        <v>194</v>
      </c>
      <c r="E26" s="15">
        <v>1</v>
      </c>
      <c r="F26" s="15"/>
      <c r="G26" s="15">
        <v>1</v>
      </c>
      <c r="H26" s="15">
        <v>1</v>
      </c>
      <c r="I26" s="15">
        <v>1</v>
      </c>
      <c r="J26" s="15">
        <v>1</v>
      </c>
      <c r="K26" s="15"/>
      <c r="L26" s="15"/>
      <c r="M26" s="15"/>
      <c r="N26" s="15"/>
      <c r="O26" s="15"/>
      <c r="P26" s="15"/>
      <c r="Q26" s="4">
        <f t="shared" si="0"/>
        <v>5</v>
      </c>
      <c r="R26" s="16"/>
    </row>
    <row r="27" spans="1:18" ht="31.5" thickBot="1" x14ac:dyDescent="0.4">
      <c r="A27" s="16" t="s">
        <v>137</v>
      </c>
      <c r="B27" s="18">
        <v>43647</v>
      </c>
      <c r="C27" s="24" t="s">
        <v>94</v>
      </c>
      <c r="D27" s="16" t="s">
        <v>195</v>
      </c>
      <c r="E27" s="15">
        <v>1</v>
      </c>
      <c r="F27" s="15"/>
      <c r="G27" s="15"/>
      <c r="H27" s="15">
        <v>1</v>
      </c>
      <c r="I27" s="15">
        <v>1</v>
      </c>
      <c r="J27" s="15"/>
      <c r="K27" s="15"/>
      <c r="L27" s="15"/>
      <c r="M27" s="15"/>
      <c r="N27" s="15"/>
      <c r="O27" s="15"/>
      <c r="P27" s="15"/>
      <c r="Q27" s="4">
        <f t="shared" si="0"/>
        <v>3</v>
      </c>
      <c r="R27" s="16"/>
    </row>
    <row r="28" spans="1:18" ht="31.5" thickBot="1" x14ac:dyDescent="0.4">
      <c r="A28" s="16" t="s">
        <v>172</v>
      </c>
      <c r="B28" s="18">
        <v>45017</v>
      </c>
      <c r="C28" s="24" t="s">
        <v>31</v>
      </c>
      <c r="D28" s="16" t="s">
        <v>196</v>
      </c>
      <c r="E28" s="15">
        <v>1</v>
      </c>
      <c r="F28" s="15">
        <v>1</v>
      </c>
      <c r="G28" s="15">
        <v>1</v>
      </c>
      <c r="H28" s="15">
        <v>1</v>
      </c>
      <c r="I28" s="15"/>
      <c r="J28" s="15"/>
      <c r="K28" s="15"/>
      <c r="L28" s="15"/>
      <c r="M28" s="15"/>
      <c r="N28" s="15"/>
      <c r="O28" s="15"/>
      <c r="P28" s="15"/>
      <c r="Q28" s="4">
        <f t="shared" si="0"/>
        <v>4</v>
      </c>
      <c r="R28" s="16"/>
    </row>
    <row r="29" spans="1:18" ht="31.5" thickBot="1" x14ac:dyDescent="0.4">
      <c r="A29" s="16" t="s">
        <v>138</v>
      </c>
      <c r="B29" s="18">
        <v>44958</v>
      </c>
      <c r="C29" s="24" t="s">
        <v>27</v>
      </c>
      <c r="D29" s="16" t="s">
        <v>197</v>
      </c>
      <c r="E29" s="15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1</v>
      </c>
      <c r="R29" s="16"/>
    </row>
    <row r="30" spans="1:18" ht="16" thickBot="1" x14ac:dyDescent="0.4">
      <c r="A30" s="16" t="s">
        <v>139</v>
      </c>
      <c r="B30" s="18">
        <v>45108</v>
      </c>
      <c r="C30" s="24" t="s">
        <v>92</v>
      </c>
      <c r="D30" s="16" t="s">
        <v>183</v>
      </c>
      <c r="E30" s="15">
        <v>1</v>
      </c>
      <c r="F30" s="15">
        <v>1</v>
      </c>
      <c r="G30" s="15">
        <v>1</v>
      </c>
      <c r="H30" s="15"/>
      <c r="I30" s="15"/>
      <c r="J30" s="15">
        <v>1</v>
      </c>
      <c r="K30" s="15"/>
      <c r="L30" s="15"/>
      <c r="M30" s="15"/>
      <c r="N30" s="15"/>
      <c r="O30" s="15"/>
      <c r="P30" s="15"/>
      <c r="Q30" s="4">
        <f t="shared" si="0"/>
        <v>4</v>
      </c>
      <c r="R30" s="16"/>
    </row>
    <row r="31" spans="1:18" ht="31.5" thickBot="1" x14ac:dyDescent="0.4">
      <c r="A31" s="16" t="s">
        <v>140</v>
      </c>
      <c r="B31" s="18">
        <v>44743</v>
      </c>
      <c r="C31" s="24" t="s">
        <v>94</v>
      </c>
      <c r="D31" s="16" t="s">
        <v>198</v>
      </c>
      <c r="E31" s="15"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1</v>
      </c>
      <c r="R31" s="16"/>
    </row>
    <row r="32" spans="1:18" ht="31.5" thickBot="1" x14ac:dyDescent="0.4">
      <c r="A32" s="16" t="s">
        <v>141</v>
      </c>
      <c r="B32" s="18">
        <v>44805</v>
      </c>
      <c r="C32" s="24" t="s">
        <v>29</v>
      </c>
      <c r="D32" s="16" t="s">
        <v>199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/>
      <c r="L32" s="15"/>
      <c r="M32" s="15"/>
      <c r="N32" s="15"/>
      <c r="O32" s="15"/>
      <c r="P32" s="15"/>
      <c r="Q32" s="4">
        <f t="shared" si="0"/>
        <v>6</v>
      </c>
      <c r="R32" s="16"/>
    </row>
    <row r="33" spans="1:18" ht="31.5" thickBot="1" x14ac:dyDescent="0.4">
      <c r="A33" s="16" t="s">
        <v>142</v>
      </c>
      <c r="B33" s="18">
        <v>44896</v>
      </c>
      <c r="C33" s="24" t="s">
        <v>31</v>
      </c>
      <c r="D33" s="16" t="s">
        <v>200</v>
      </c>
      <c r="E33" s="15"/>
      <c r="F33" s="15">
        <v>1</v>
      </c>
      <c r="G33" s="15"/>
      <c r="H33" s="15"/>
      <c r="I33" s="15">
        <v>1</v>
      </c>
      <c r="J33" s="15"/>
      <c r="K33" s="15"/>
      <c r="L33" s="15"/>
      <c r="M33" s="15"/>
      <c r="N33" s="15"/>
      <c r="O33" s="15"/>
      <c r="P33" s="15"/>
      <c r="Q33" s="4">
        <f t="shared" si="0"/>
        <v>2</v>
      </c>
      <c r="R33" s="16"/>
    </row>
    <row r="34" spans="1:18" ht="31.5" thickBot="1" x14ac:dyDescent="0.4">
      <c r="A34" s="16" t="s">
        <v>143</v>
      </c>
      <c r="B34" s="18">
        <v>44986</v>
      </c>
      <c r="C34" s="24" t="s">
        <v>94</v>
      </c>
      <c r="D34" s="16" t="s">
        <v>201</v>
      </c>
      <c r="E34" s="15"/>
      <c r="F34" s="15">
        <v>1</v>
      </c>
      <c r="G34" s="15"/>
      <c r="H34" s="15">
        <v>1</v>
      </c>
      <c r="I34" s="15"/>
      <c r="J34" s="15"/>
      <c r="K34" s="15"/>
      <c r="L34" s="15"/>
      <c r="M34" s="15"/>
      <c r="N34" s="15"/>
      <c r="O34" s="15"/>
      <c r="P34" s="15"/>
      <c r="Q34" s="4">
        <f t="shared" si="0"/>
        <v>2</v>
      </c>
      <c r="R34" s="16"/>
    </row>
    <row r="35" spans="1:18" ht="31.5" thickBot="1" x14ac:dyDescent="0.4">
      <c r="A35" s="16" t="s">
        <v>144</v>
      </c>
      <c r="B35" s="18">
        <v>44805</v>
      </c>
      <c r="C35" s="24" t="s">
        <v>53</v>
      </c>
      <c r="D35" s="16" t="s">
        <v>202</v>
      </c>
      <c r="E35" s="15"/>
      <c r="F35" s="15">
        <v>1</v>
      </c>
      <c r="G35" s="15">
        <v>1</v>
      </c>
      <c r="H35" s="15"/>
      <c r="I35" s="15"/>
      <c r="J35" s="15">
        <v>1</v>
      </c>
      <c r="K35" s="15"/>
      <c r="L35" s="15"/>
      <c r="M35" s="15"/>
      <c r="N35" s="15"/>
      <c r="O35" s="15"/>
      <c r="P35" s="15"/>
      <c r="Q35" s="4">
        <f t="shared" si="0"/>
        <v>3</v>
      </c>
      <c r="R35" s="16"/>
    </row>
    <row r="36" spans="1:18" ht="47" thickBot="1" x14ac:dyDescent="0.4">
      <c r="A36" s="16" t="s">
        <v>145</v>
      </c>
      <c r="B36" s="18">
        <v>44743</v>
      </c>
      <c r="C36" s="24" t="s">
        <v>29</v>
      </c>
      <c r="D36" s="16" t="s">
        <v>203</v>
      </c>
      <c r="E36" s="15"/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1</v>
      </c>
      <c r="R36" s="16"/>
    </row>
    <row r="37" spans="1:18" ht="31.5" thickBot="1" x14ac:dyDescent="0.4">
      <c r="A37" s="16" t="s">
        <v>146</v>
      </c>
      <c r="B37" s="18">
        <v>44652</v>
      </c>
      <c r="C37" s="24" t="s">
        <v>94</v>
      </c>
      <c r="D37" s="16" t="s">
        <v>204</v>
      </c>
      <c r="E37" s="15"/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1</v>
      </c>
      <c r="R37" s="16"/>
    </row>
    <row r="38" spans="1:18" ht="47" thickBot="1" x14ac:dyDescent="0.4">
      <c r="A38" s="16" t="s">
        <v>147</v>
      </c>
      <c r="B38" s="18">
        <v>45108</v>
      </c>
      <c r="C38" s="24" t="s">
        <v>94</v>
      </c>
      <c r="D38" s="16" t="s">
        <v>205</v>
      </c>
      <c r="E38" s="15"/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1</v>
      </c>
      <c r="R38" s="16"/>
    </row>
    <row r="39" spans="1:18" ht="31.5" thickBot="1" x14ac:dyDescent="0.4">
      <c r="A39" s="16" t="s">
        <v>148</v>
      </c>
      <c r="B39" s="18">
        <v>44958</v>
      </c>
      <c r="C39" s="24" t="s">
        <v>37</v>
      </c>
      <c r="D39" s="16" t="s">
        <v>206</v>
      </c>
      <c r="E39" s="15"/>
      <c r="F39" s="15">
        <v>1</v>
      </c>
      <c r="G39" s="15">
        <v>1</v>
      </c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2</v>
      </c>
      <c r="R39" s="16"/>
    </row>
    <row r="40" spans="1:18" ht="47" thickBot="1" x14ac:dyDescent="0.4">
      <c r="A40" s="16" t="s">
        <v>149</v>
      </c>
      <c r="B40" s="18">
        <v>45139</v>
      </c>
      <c r="C40" s="24" t="s">
        <v>71</v>
      </c>
      <c r="D40" s="16" t="s">
        <v>207</v>
      </c>
      <c r="E40" s="15"/>
      <c r="F40" s="15">
        <v>1</v>
      </c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4">
        <f t="shared" si="0"/>
        <v>2</v>
      </c>
      <c r="R40" s="16"/>
    </row>
    <row r="41" spans="1:18" ht="16" thickBot="1" x14ac:dyDescent="0.4">
      <c r="A41" s="16" t="s">
        <v>150</v>
      </c>
      <c r="B41" s="18">
        <v>45139</v>
      </c>
      <c r="C41" s="24" t="s">
        <v>88</v>
      </c>
      <c r="D41" s="16" t="s">
        <v>181</v>
      </c>
      <c r="E41" s="15"/>
      <c r="F41" s="15">
        <v>1</v>
      </c>
      <c r="G41" s="15"/>
      <c r="H41" s="15"/>
      <c r="I41" s="15"/>
      <c r="J41" s="15">
        <v>1</v>
      </c>
      <c r="K41" s="15"/>
      <c r="L41" s="15"/>
      <c r="M41" s="15"/>
      <c r="N41" s="15"/>
      <c r="O41" s="15"/>
      <c r="P41" s="15"/>
      <c r="Q41" s="4">
        <f t="shared" si="0"/>
        <v>2</v>
      </c>
      <c r="R41" s="16"/>
    </row>
    <row r="42" spans="1:18" ht="31.5" thickBot="1" x14ac:dyDescent="0.4">
      <c r="A42" s="16" t="s">
        <v>151</v>
      </c>
      <c r="B42" s="18">
        <v>43647</v>
      </c>
      <c r="C42" s="24" t="s">
        <v>67</v>
      </c>
      <c r="D42" s="16" t="s">
        <v>208</v>
      </c>
      <c r="E42" s="15"/>
      <c r="F42" s="15">
        <v>1</v>
      </c>
      <c r="G42" s="15"/>
      <c r="H42" s="15">
        <v>1</v>
      </c>
      <c r="I42" s="15"/>
      <c r="J42" s="15"/>
      <c r="K42" s="15"/>
      <c r="L42" s="15"/>
      <c r="M42" s="15"/>
      <c r="N42" s="15"/>
      <c r="O42" s="15"/>
      <c r="P42" s="15"/>
      <c r="Q42" s="4">
        <f t="shared" si="0"/>
        <v>2</v>
      </c>
      <c r="R42" s="16"/>
    </row>
    <row r="43" spans="1:18" ht="47" thickBot="1" x14ac:dyDescent="0.4">
      <c r="A43" s="16" t="s">
        <v>152</v>
      </c>
      <c r="B43" s="18">
        <v>44743</v>
      </c>
      <c r="C43" s="24" t="s">
        <v>94</v>
      </c>
      <c r="D43" s="16" t="s">
        <v>209</v>
      </c>
      <c r="E43" s="15"/>
      <c r="F43" s="15"/>
      <c r="G43" s="15">
        <v>1</v>
      </c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1</v>
      </c>
      <c r="R43" s="16"/>
    </row>
    <row r="44" spans="1:18" ht="31.5" thickBot="1" x14ac:dyDescent="0.4">
      <c r="A44" s="16" t="s">
        <v>153</v>
      </c>
      <c r="B44" s="18">
        <v>45170</v>
      </c>
      <c r="C44" s="24" t="s">
        <v>94</v>
      </c>
      <c r="D44" s="16" t="s">
        <v>210</v>
      </c>
      <c r="E44" s="15"/>
      <c r="F44" s="15"/>
      <c r="G44" s="15">
        <v>1</v>
      </c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1</v>
      </c>
      <c r="R44" s="16"/>
    </row>
    <row r="45" spans="1:18" ht="31.5" thickBot="1" x14ac:dyDescent="0.4">
      <c r="A45" s="16" t="s">
        <v>154</v>
      </c>
      <c r="B45" s="18">
        <v>45170</v>
      </c>
      <c r="C45" s="24" t="s">
        <v>31</v>
      </c>
      <c r="D45" s="16" t="s">
        <v>196</v>
      </c>
      <c r="E45" s="15"/>
      <c r="F45" s="15"/>
      <c r="G45" s="15">
        <v>1</v>
      </c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4">
        <f t="shared" si="0"/>
        <v>2</v>
      </c>
      <c r="R45" s="16"/>
    </row>
    <row r="46" spans="1:18" ht="31.5" thickBot="1" x14ac:dyDescent="0.4">
      <c r="A46" s="16" t="s">
        <v>155</v>
      </c>
      <c r="B46" s="18">
        <v>45170</v>
      </c>
      <c r="C46" s="24" t="s">
        <v>18</v>
      </c>
      <c r="D46" s="16" t="s">
        <v>193</v>
      </c>
      <c r="E46" s="15"/>
      <c r="F46" s="15"/>
      <c r="G46" s="15">
        <v>1</v>
      </c>
      <c r="H46" s="15"/>
      <c r="I46" s="15"/>
      <c r="J46" s="15">
        <v>1</v>
      </c>
      <c r="K46" s="15"/>
      <c r="L46" s="15"/>
      <c r="M46" s="15"/>
      <c r="N46" s="15"/>
      <c r="O46" s="15"/>
      <c r="P46" s="15"/>
      <c r="Q46" s="4">
        <f t="shared" si="0"/>
        <v>2</v>
      </c>
      <c r="R46" s="16"/>
    </row>
    <row r="47" spans="1:18" ht="47" thickBot="1" x14ac:dyDescent="0.4">
      <c r="A47" s="16" t="s">
        <v>156</v>
      </c>
      <c r="B47" s="18">
        <v>45170</v>
      </c>
      <c r="C47" s="24" t="s">
        <v>87</v>
      </c>
      <c r="D47" s="16" t="s">
        <v>211</v>
      </c>
      <c r="E47" s="15"/>
      <c r="F47" s="15"/>
      <c r="G47" s="15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1</v>
      </c>
      <c r="R47" s="16"/>
    </row>
    <row r="48" spans="1:18" ht="31.5" thickBot="1" x14ac:dyDescent="0.4">
      <c r="A48" s="16" t="s">
        <v>157</v>
      </c>
      <c r="B48" s="18">
        <v>45200</v>
      </c>
      <c r="C48" s="24" t="s">
        <v>31</v>
      </c>
      <c r="D48" s="16" t="s">
        <v>176</v>
      </c>
      <c r="E48" s="15"/>
      <c r="F48" s="15"/>
      <c r="G48" s="15"/>
      <c r="H48" s="15">
        <v>1</v>
      </c>
      <c r="I48" s="15"/>
      <c r="J48" s="15"/>
      <c r="K48" s="15"/>
      <c r="L48" s="15"/>
      <c r="M48" s="15"/>
      <c r="N48" s="15"/>
      <c r="O48" s="15"/>
      <c r="P48" s="15"/>
      <c r="Q48" s="4">
        <f t="shared" si="0"/>
        <v>1</v>
      </c>
      <c r="R48" s="16"/>
    </row>
    <row r="49" spans="1:18" ht="47" thickBot="1" x14ac:dyDescent="0.4">
      <c r="A49" s="16" t="s">
        <v>158</v>
      </c>
      <c r="B49" s="18">
        <v>45170</v>
      </c>
      <c r="C49" s="24" t="s">
        <v>71</v>
      </c>
      <c r="D49" s="16" t="s">
        <v>212</v>
      </c>
      <c r="E49" s="15"/>
      <c r="F49" s="15"/>
      <c r="G49" s="15">
        <v>1</v>
      </c>
      <c r="H49" s="15">
        <v>1</v>
      </c>
      <c r="I49" s="15">
        <v>1</v>
      </c>
      <c r="J49" s="15">
        <v>1</v>
      </c>
      <c r="K49" s="15"/>
      <c r="L49" s="15"/>
      <c r="M49" s="15"/>
      <c r="N49" s="15"/>
      <c r="O49" s="15"/>
      <c r="P49" s="15"/>
      <c r="Q49" s="4">
        <f t="shared" si="0"/>
        <v>4</v>
      </c>
      <c r="R49" s="16"/>
    </row>
    <row r="50" spans="1:18" ht="31.5" thickBot="1" x14ac:dyDescent="0.4">
      <c r="A50" s="16" t="s">
        <v>159</v>
      </c>
      <c r="B50" s="18">
        <v>45200</v>
      </c>
      <c r="C50" s="24" t="s">
        <v>64</v>
      </c>
      <c r="D50" s="16" t="s">
        <v>213</v>
      </c>
      <c r="E50" s="15"/>
      <c r="F50" s="15"/>
      <c r="G50" s="15"/>
      <c r="H50" s="15">
        <v>1</v>
      </c>
      <c r="I50" s="15"/>
      <c r="J50" s="15"/>
      <c r="K50" s="15"/>
      <c r="L50" s="15"/>
      <c r="M50" s="15"/>
      <c r="N50" s="15"/>
      <c r="O50" s="15"/>
      <c r="P50" s="15"/>
      <c r="Q50" s="4">
        <f t="shared" si="0"/>
        <v>1</v>
      </c>
      <c r="R50" s="16"/>
    </row>
    <row r="51" spans="1:18" ht="31.5" thickBot="1" x14ac:dyDescent="0.4">
      <c r="A51" s="16" t="s">
        <v>160</v>
      </c>
      <c r="B51" s="18">
        <v>44743</v>
      </c>
      <c r="C51" s="24" t="s">
        <v>31</v>
      </c>
      <c r="D51" s="16" t="s">
        <v>214</v>
      </c>
      <c r="E51" s="15"/>
      <c r="F51" s="15"/>
      <c r="G51" s="15"/>
      <c r="H51" s="15">
        <v>1</v>
      </c>
      <c r="I51" s="15"/>
      <c r="J51" s="15"/>
      <c r="K51" s="15"/>
      <c r="L51" s="15"/>
      <c r="M51" s="15"/>
      <c r="N51" s="15"/>
      <c r="O51" s="15"/>
      <c r="P51" s="15"/>
      <c r="Q51" s="4">
        <f t="shared" si="0"/>
        <v>1</v>
      </c>
      <c r="R51" s="16"/>
    </row>
    <row r="52" spans="1:18" ht="47" thickBot="1" x14ac:dyDescent="0.4">
      <c r="A52" s="16" t="s">
        <v>161</v>
      </c>
      <c r="B52" s="18">
        <v>45200</v>
      </c>
      <c r="C52" s="24" t="s">
        <v>71</v>
      </c>
      <c r="D52" s="16" t="s">
        <v>215</v>
      </c>
      <c r="E52" s="15"/>
      <c r="F52" s="15"/>
      <c r="G52" s="15"/>
      <c r="H52" s="15">
        <v>1</v>
      </c>
      <c r="I52" s="15"/>
      <c r="J52" s="15"/>
      <c r="K52" s="15"/>
      <c r="L52" s="15"/>
      <c r="M52" s="15"/>
      <c r="N52" s="15"/>
      <c r="O52" s="15"/>
      <c r="P52" s="15"/>
      <c r="Q52" s="4">
        <f t="shared" si="0"/>
        <v>1</v>
      </c>
      <c r="R52" s="16"/>
    </row>
    <row r="53" spans="1:18" ht="31.5" thickBot="1" x14ac:dyDescent="0.4">
      <c r="A53" s="16" t="s">
        <v>162</v>
      </c>
      <c r="B53" s="18">
        <v>45231</v>
      </c>
      <c r="C53" s="24" t="s">
        <v>94</v>
      </c>
      <c r="D53" s="16" t="s">
        <v>216</v>
      </c>
      <c r="E53" s="15"/>
      <c r="F53" s="15"/>
      <c r="G53" s="15"/>
      <c r="H53" s="15"/>
      <c r="I53" s="15">
        <v>1</v>
      </c>
      <c r="J53" s="15">
        <v>1</v>
      </c>
      <c r="K53" s="15"/>
      <c r="L53" s="15"/>
      <c r="M53" s="15"/>
      <c r="N53" s="15"/>
      <c r="O53" s="15"/>
      <c r="P53" s="15"/>
      <c r="Q53" s="4">
        <f t="shared" si="0"/>
        <v>2</v>
      </c>
      <c r="R53" s="16"/>
    </row>
    <row r="54" spans="1:18" ht="31.5" thickBot="1" x14ac:dyDescent="0.4">
      <c r="A54" s="16" t="s">
        <v>163</v>
      </c>
      <c r="B54" s="18">
        <v>44774</v>
      </c>
      <c r="C54" s="24" t="s">
        <v>28</v>
      </c>
      <c r="D54" s="16" t="s">
        <v>217</v>
      </c>
      <c r="E54" s="15"/>
      <c r="F54" s="15"/>
      <c r="G54" s="15"/>
      <c r="H54" s="15"/>
      <c r="I54" s="15"/>
      <c r="J54" s="15">
        <v>1</v>
      </c>
      <c r="K54" s="15"/>
      <c r="L54" s="15"/>
      <c r="M54" s="15"/>
      <c r="N54" s="15"/>
      <c r="O54" s="15"/>
      <c r="P54" s="15"/>
      <c r="Q54" s="4">
        <f t="shared" si="0"/>
        <v>1</v>
      </c>
      <c r="R54" s="16"/>
    </row>
    <row r="55" spans="1:18" ht="31.5" thickBot="1" x14ac:dyDescent="0.4">
      <c r="A55" s="16" t="s">
        <v>164</v>
      </c>
      <c r="B55" s="18">
        <v>45261</v>
      </c>
      <c r="C55" s="24" t="s">
        <v>94</v>
      </c>
      <c r="D55" s="16" t="s">
        <v>103</v>
      </c>
      <c r="E55" s="15"/>
      <c r="F55" s="15"/>
      <c r="G55" s="15"/>
      <c r="H55" s="15"/>
      <c r="I55" s="15"/>
      <c r="J55" s="15">
        <v>1</v>
      </c>
      <c r="K55" s="15"/>
      <c r="L55" s="15"/>
      <c r="M55" s="15"/>
      <c r="N55" s="15"/>
      <c r="O55" s="15"/>
      <c r="P55" s="15"/>
      <c r="Q55" s="4">
        <f t="shared" si="0"/>
        <v>1</v>
      </c>
      <c r="R55" s="16"/>
    </row>
    <row r="56" spans="1:18" ht="31.5" thickBot="1" x14ac:dyDescent="0.4">
      <c r="A56" s="16" t="s">
        <v>165</v>
      </c>
      <c r="B56" s="18">
        <v>45261</v>
      </c>
      <c r="C56" s="24" t="s">
        <v>92</v>
      </c>
      <c r="D56" s="16" t="s">
        <v>218</v>
      </c>
      <c r="E56" s="15"/>
      <c r="F56" s="15"/>
      <c r="G56" s="15"/>
      <c r="H56" s="15"/>
      <c r="I56" s="15"/>
      <c r="J56" s="15">
        <v>1</v>
      </c>
      <c r="K56" s="15"/>
      <c r="L56" s="15"/>
      <c r="M56" s="15"/>
      <c r="N56" s="15"/>
      <c r="O56" s="15"/>
      <c r="P56" s="15"/>
      <c r="Q56" s="4">
        <f t="shared" si="0"/>
        <v>1</v>
      </c>
      <c r="R56" s="16"/>
    </row>
    <row r="57" spans="1:18" ht="31.5" thickBot="1" x14ac:dyDescent="0.4">
      <c r="A57" s="16" t="s">
        <v>166</v>
      </c>
      <c r="B57" s="18">
        <v>44958</v>
      </c>
      <c r="C57" s="24" t="s">
        <v>18</v>
      </c>
      <c r="D57" s="16" t="s">
        <v>193</v>
      </c>
      <c r="E57" s="15"/>
      <c r="F57" s="15"/>
      <c r="G57" s="15"/>
      <c r="H57" s="15"/>
      <c r="I57" s="15"/>
      <c r="J57" s="15">
        <v>1</v>
      </c>
      <c r="K57" s="15"/>
      <c r="L57" s="15"/>
      <c r="M57" s="15"/>
      <c r="N57" s="15"/>
      <c r="O57" s="15"/>
      <c r="P57" s="15"/>
      <c r="Q57" s="4">
        <f t="shared" si="0"/>
        <v>1</v>
      </c>
      <c r="R57" s="16"/>
    </row>
    <row r="58" spans="1:18" ht="31.5" thickBot="1" x14ac:dyDescent="0.4">
      <c r="A58" s="16" t="s">
        <v>167</v>
      </c>
      <c r="B58" s="18">
        <v>43647</v>
      </c>
      <c r="C58" s="24" t="s">
        <v>18</v>
      </c>
      <c r="D58" s="16" t="s">
        <v>193</v>
      </c>
      <c r="E58" s="15"/>
      <c r="F58" s="15"/>
      <c r="G58" s="15"/>
      <c r="H58" s="15"/>
      <c r="I58" s="15"/>
      <c r="J58" s="15">
        <v>1</v>
      </c>
      <c r="K58" s="15"/>
      <c r="L58" s="15"/>
      <c r="M58" s="15"/>
      <c r="N58" s="15"/>
      <c r="O58" s="15"/>
      <c r="P58" s="15"/>
      <c r="Q58" s="4">
        <f t="shared" si="0"/>
        <v>1</v>
      </c>
      <c r="R58" s="16"/>
    </row>
    <row r="59" spans="1:18" ht="31.5" thickBot="1" x14ac:dyDescent="0.4">
      <c r="A59" s="16" t="s">
        <v>168</v>
      </c>
      <c r="B59" s="18">
        <v>45261</v>
      </c>
      <c r="C59" s="24" t="s">
        <v>45</v>
      </c>
      <c r="D59" s="16" t="s">
        <v>180</v>
      </c>
      <c r="E59" s="15"/>
      <c r="F59" s="15"/>
      <c r="G59" s="15"/>
      <c r="H59" s="15"/>
      <c r="I59" s="15"/>
      <c r="J59" s="15">
        <v>1</v>
      </c>
      <c r="K59" s="15"/>
      <c r="L59" s="15"/>
      <c r="M59" s="15"/>
      <c r="N59" s="15"/>
      <c r="O59" s="15"/>
      <c r="P59" s="15"/>
      <c r="Q59" s="4">
        <f t="shared" si="0"/>
        <v>1</v>
      </c>
      <c r="R59" s="16"/>
    </row>
    <row r="60" spans="1:18" ht="31.5" thickBot="1" x14ac:dyDescent="0.4">
      <c r="A60" s="16" t="s">
        <v>169</v>
      </c>
      <c r="B60" s="18">
        <v>45261</v>
      </c>
      <c r="C60" s="24" t="s">
        <v>93</v>
      </c>
      <c r="D60" s="16" t="s">
        <v>219</v>
      </c>
      <c r="E60" s="15"/>
      <c r="F60" s="15"/>
      <c r="G60" s="15"/>
      <c r="H60" s="15"/>
      <c r="I60" s="15"/>
      <c r="J60" s="15">
        <v>1</v>
      </c>
      <c r="K60" s="15"/>
      <c r="L60" s="15"/>
      <c r="M60" s="15"/>
      <c r="N60" s="15"/>
      <c r="O60" s="15"/>
      <c r="P60" s="15"/>
      <c r="Q60" s="4">
        <f t="shared" si="0"/>
        <v>1</v>
      </c>
      <c r="R60" s="16"/>
    </row>
    <row r="61" spans="1:18" ht="31.5" thickBot="1" x14ac:dyDescent="0.4">
      <c r="A61" s="16" t="s">
        <v>170</v>
      </c>
      <c r="B61" s="18">
        <v>44013</v>
      </c>
      <c r="C61" s="24" t="s">
        <v>35</v>
      </c>
      <c r="D61" s="16" t="s">
        <v>220</v>
      </c>
      <c r="E61" s="15"/>
      <c r="F61" s="15"/>
      <c r="G61" s="15"/>
      <c r="H61" s="15"/>
      <c r="I61" s="15"/>
      <c r="J61" s="15">
        <v>1</v>
      </c>
      <c r="K61" s="15"/>
      <c r="L61" s="15"/>
      <c r="M61" s="15"/>
      <c r="N61" s="15"/>
      <c r="O61" s="15"/>
      <c r="P61" s="15"/>
      <c r="Q61" s="4">
        <f t="shared" si="0"/>
        <v>1</v>
      </c>
      <c r="R61" s="16"/>
    </row>
    <row r="62" spans="1:18" ht="31.5" thickBot="1" x14ac:dyDescent="0.4">
      <c r="A62" s="16" t="s">
        <v>171</v>
      </c>
      <c r="B62" s="18">
        <v>44958</v>
      </c>
      <c r="C62" s="24" t="s">
        <v>45</v>
      </c>
      <c r="D62" s="16" t="s">
        <v>180</v>
      </c>
      <c r="E62" s="15"/>
      <c r="F62" s="15"/>
      <c r="G62" s="15"/>
      <c r="H62" s="15"/>
      <c r="I62" s="15"/>
      <c r="J62" s="15">
        <v>1</v>
      </c>
      <c r="K62" s="15"/>
      <c r="L62" s="15"/>
      <c r="M62" s="15"/>
      <c r="N62" s="15"/>
      <c r="O62" s="15"/>
      <c r="P62" s="15"/>
      <c r="Q62" s="4">
        <f t="shared" si="0"/>
        <v>1</v>
      </c>
      <c r="R62" s="16"/>
    </row>
    <row r="63" spans="1:18" ht="16" thickBot="1" x14ac:dyDescent="0.4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" thickBot="1" x14ac:dyDescent="0.4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" thickBot="1" x14ac:dyDescent="0.4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" thickBot="1" x14ac:dyDescent="0.4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" thickBot="1" x14ac:dyDescent="0.4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" thickBot="1" x14ac:dyDescent="0.4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" thickBot="1" x14ac:dyDescent="0.4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" thickBot="1" x14ac:dyDescent="0.4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" thickBot="1" x14ac:dyDescent="0.4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" thickBot="1" x14ac:dyDescent="0.4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" thickBot="1" x14ac:dyDescent="0.4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" thickBot="1" x14ac:dyDescent="0.4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" thickBot="1" x14ac:dyDescent="0.4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workbookViewId="0">
      <selection activeCell="B11" sqref="B11"/>
    </sheetView>
  </sheetViews>
  <sheetFormatPr defaultRowHeight="15.5" x14ac:dyDescent="0.35"/>
  <cols>
    <col min="1" max="1" width="25.75" customWidth="1"/>
    <col min="2" max="2" width="22.33203125" customWidth="1"/>
    <col min="3" max="3" width="20.83203125" customWidth="1"/>
    <col min="4" max="4" width="19.33203125" customWidth="1"/>
    <col min="5" max="6" width="17.75" customWidth="1"/>
    <col min="7" max="7" width="8" customWidth="1"/>
    <col min="8" max="8" width="9.83203125" customWidth="1"/>
    <col min="10" max="10" width="35.25" customWidth="1"/>
  </cols>
  <sheetData>
    <row r="1" spans="1:11" ht="60" customHeight="1" x14ac:dyDescent="0.35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40" customHeight="1" x14ac:dyDescent="0.35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1</v>
      </c>
    </row>
    <row r="3" spans="1:11" ht="40" customHeight="1" x14ac:dyDescent="0.3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40" customHeight="1" x14ac:dyDescent="0.3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1</v>
      </c>
    </row>
    <row r="5" spans="1:11" ht="40" customHeight="1" x14ac:dyDescent="0.3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40" customHeight="1" x14ac:dyDescent="0.3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3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2</v>
      </c>
    </row>
    <row r="8" spans="1:11" ht="48.75" customHeight="1" x14ac:dyDescent="0.3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1</v>
      </c>
    </row>
    <row r="9" spans="1:11" ht="47.25" customHeight="1" x14ac:dyDescent="0.3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0</v>
      </c>
    </row>
    <row r="10" spans="1:11" ht="40" customHeight="1" x14ac:dyDescent="0.3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0</v>
      </c>
    </row>
    <row r="12" spans="1:11" ht="40" customHeight="1" x14ac:dyDescent="0.3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40" customHeight="1" x14ac:dyDescent="0.3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4</v>
      </c>
    </row>
    <row r="14" spans="1:11" ht="40" customHeight="1" x14ac:dyDescent="0.3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0</v>
      </c>
    </row>
    <row r="15" spans="1:11" ht="40" customHeight="1" x14ac:dyDescent="0.3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40" customHeight="1" x14ac:dyDescent="0.3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2</v>
      </c>
    </row>
    <row r="17" spans="1:11" ht="40" customHeight="1" x14ac:dyDescent="0.3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1</v>
      </c>
    </row>
    <row r="18" spans="1:11" x14ac:dyDescent="0.35">
      <c r="J18" s="12" t="s">
        <v>67</v>
      </c>
      <c r="K18">
        <f>COUNTIF('2. ROSC Active'!C2:C75,J18)</f>
        <v>1</v>
      </c>
    </row>
    <row r="19" spans="1:11" x14ac:dyDescent="0.35">
      <c r="J19" s="12" t="s">
        <v>28</v>
      </c>
      <c r="K19">
        <f>COUNTIF('2. ROSC Active'!C2:C75,J19)</f>
        <v>1</v>
      </c>
    </row>
    <row r="20" spans="1:11" x14ac:dyDescent="0.35">
      <c r="J20" s="12" t="s">
        <v>35</v>
      </c>
      <c r="K20">
        <f>COUNTIF('2. ROSC Active'!C2:C75,J20)</f>
        <v>1</v>
      </c>
    </row>
    <row r="21" spans="1:11" x14ac:dyDescent="0.35">
      <c r="J21" s="12" t="s">
        <v>40</v>
      </c>
      <c r="K21">
        <f>COUNTIF('2. ROSC Active'!C2:C75,J21)</f>
        <v>0</v>
      </c>
    </row>
    <row r="22" spans="1:11" x14ac:dyDescent="0.35">
      <c r="J22" s="12" t="s">
        <v>34</v>
      </c>
      <c r="K22">
        <f>COUNTIF('2. ROSC Active'!C2:C75,J22)</f>
        <v>0</v>
      </c>
    </row>
    <row r="23" spans="1:11" x14ac:dyDescent="0.35">
      <c r="J23" s="12" t="s">
        <v>59</v>
      </c>
      <c r="K23">
        <f>COUNTIF('2. ROSC Active'!C2:C75,J23)</f>
        <v>0</v>
      </c>
    </row>
    <row r="24" spans="1:11" x14ac:dyDescent="0.35">
      <c r="J24" s="12" t="s">
        <v>44</v>
      </c>
      <c r="K24">
        <f>COUNTIF('2. ROSC Active'!C2:C75,J24)</f>
        <v>0</v>
      </c>
    </row>
    <row r="25" spans="1:11" x14ac:dyDescent="0.35">
      <c r="J25" s="12" t="s">
        <v>61</v>
      </c>
      <c r="K25">
        <f>COUNTIF('2. ROSC Active'!C2:C75,J25)</f>
        <v>0</v>
      </c>
    </row>
    <row r="26" spans="1:11" x14ac:dyDescent="0.35">
      <c r="J26" s="12" t="s">
        <v>46</v>
      </c>
      <c r="K26">
        <f>COUNTIF('2. ROSC Active'!C2:C75,J26)</f>
        <v>0</v>
      </c>
    </row>
    <row r="27" spans="1:11" x14ac:dyDescent="0.35">
      <c r="J27" s="12" t="s">
        <v>45</v>
      </c>
      <c r="K27">
        <f>COUNTIF('2. ROSC Active'!C2:C75,J27)</f>
        <v>3</v>
      </c>
    </row>
    <row r="28" spans="1:11" x14ac:dyDescent="0.35">
      <c r="J28" s="12" t="s">
        <v>42</v>
      </c>
      <c r="K28">
        <f>COUNTIF('2. ROSC Active'!C2:C75,J28)</f>
        <v>0</v>
      </c>
    </row>
    <row r="29" spans="1:11" x14ac:dyDescent="0.35">
      <c r="J29" s="12" t="s">
        <v>38</v>
      </c>
      <c r="K29">
        <f>COUNTIF('2. ROSC Active'!C2:C75,J29)</f>
        <v>0</v>
      </c>
    </row>
    <row r="30" spans="1:11" x14ac:dyDescent="0.35">
      <c r="J30" s="12" t="s">
        <v>39</v>
      </c>
      <c r="K30">
        <f>COUNTIF('2. ROSC Active'!C2:C75,J30)</f>
        <v>0</v>
      </c>
    </row>
    <row r="31" spans="1:11" x14ac:dyDescent="0.35">
      <c r="J31" s="12" t="s">
        <v>37</v>
      </c>
      <c r="K31">
        <f>COUNTIF('2. ROSC Active'!C2:C75,J31)</f>
        <v>2</v>
      </c>
    </row>
    <row r="32" spans="1:11" x14ac:dyDescent="0.35">
      <c r="J32" s="12" t="s">
        <v>60</v>
      </c>
      <c r="K32">
        <f>COUNTIF('2. ROSC Active'!C2:C75,J32)</f>
        <v>0</v>
      </c>
    </row>
    <row r="33" spans="10:11" x14ac:dyDescent="0.35">
      <c r="J33" s="12" t="s">
        <v>95</v>
      </c>
      <c r="K33">
        <f>COUNTIF('2. ROSC Active'!C2:C75,J33)</f>
        <v>0</v>
      </c>
    </row>
    <row r="34" spans="10:11" x14ac:dyDescent="0.35">
      <c r="J34" s="12" t="s">
        <v>88</v>
      </c>
      <c r="K34">
        <f>COUNTIF('2. ROSC Active'!C2:C75,J34)</f>
        <v>1</v>
      </c>
    </row>
    <row r="35" spans="10:11" x14ac:dyDescent="0.35">
      <c r="J35" s="12" t="s">
        <v>89</v>
      </c>
      <c r="K35">
        <f>COUNTIF('2. ROSC Active'!C2:C75,J35)</f>
        <v>1</v>
      </c>
    </row>
    <row r="36" spans="10:11" x14ac:dyDescent="0.35">
      <c r="J36" s="12" t="s">
        <v>87</v>
      </c>
      <c r="K36">
        <f>COUNTIF('2. ROSC Active'!C2:C75,J36)</f>
        <v>2</v>
      </c>
    </row>
    <row r="37" spans="10:11" x14ac:dyDescent="0.35">
      <c r="J37" s="12" t="s">
        <v>66</v>
      </c>
      <c r="K37">
        <f>COUNTIF('2. ROSC Active'!C2:C75,J37)</f>
        <v>0</v>
      </c>
    </row>
    <row r="38" spans="10:11" x14ac:dyDescent="0.35">
      <c r="J38" s="12" t="s">
        <v>19</v>
      </c>
      <c r="K38">
        <f>COUNTIF('2. ROSC Active'!C2:C75,J38)</f>
        <v>0</v>
      </c>
    </row>
    <row r="39" spans="10:11" x14ac:dyDescent="0.35">
      <c r="J39" s="12" t="s">
        <v>20</v>
      </c>
      <c r="K39">
        <f>COUNTIF('2. ROSC Active'!C2:C75,J39)</f>
        <v>2</v>
      </c>
    </row>
    <row r="40" spans="10:11" x14ac:dyDescent="0.35">
      <c r="J40" s="12" t="s">
        <v>18</v>
      </c>
      <c r="K40">
        <f>COUNTIF('2. ROSC Active'!C2:C75,J40)</f>
        <v>4</v>
      </c>
    </row>
    <row r="41" spans="10:11" x14ac:dyDescent="0.35">
      <c r="J41" s="12" t="s">
        <v>72</v>
      </c>
      <c r="K41">
        <f>COUNTIF('2. ROSC Active'!C2:C75,J41)</f>
        <v>0</v>
      </c>
    </row>
    <row r="42" spans="10:11" x14ac:dyDescent="0.35">
      <c r="J42" s="12" t="s">
        <v>97</v>
      </c>
      <c r="K42">
        <f>COUNTIF('2. ROSC Active'!C2:C75,J42)</f>
        <v>1</v>
      </c>
    </row>
    <row r="43" spans="10:11" x14ac:dyDescent="0.35">
      <c r="J43" s="12" t="s">
        <v>94</v>
      </c>
      <c r="K43">
        <f>COUNTIF('2. ROSC Active'!C2:C75,J43)</f>
        <v>15</v>
      </c>
    </row>
    <row r="44" spans="10:11" x14ac:dyDescent="0.35">
      <c r="J44" s="12" t="s">
        <v>71</v>
      </c>
      <c r="K44">
        <f>COUNTIF('2. ROSC Active'!C2:C75,J44)</f>
        <v>3</v>
      </c>
    </row>
    <row r="45" spans="10:11" x14ac:dyDescent="0.35">
      <c r="J45" s="12" t="s">
        <v>93</v>
      </c>
      <c r="K45">
        <f>COUNTIF('2. ROSC Active'!C2:C75,J45)</f>
        <v>1</v>
      </c>
    </row>
    <row r="46" spans="10:11" x14ac:dyDescent="0.35">
      <c r="J46" s="12" t="s">
        <v>58</v>
      </c>
      <c r="K46">
        <f>COUNTIF('2. ROSC Active'!C2:C75,J46)</f>
        <v>0</v>
      </c>
    </row>
    <row r="47" spans="10:11" x14ac:dyDescent="0.35">
      <c r="J47" s="12" t="s">
        <v>32</v>
      </c>
      <c r="K47">
        <f>COUNTIF('2. ROSC Active'!C2:C75,J47)</f>
        <v>0</v>
      </c>
    </row>
    <row r="48" spans="10:11" x14ac:dyDescent="0.35">
      <c r="J48" s="12" t="s">
        <v>31</v>
      </c>
      <c r="K48">
        <f>COUNTIF('2. ROSC Active'!C2:C75,J48)</f>
        <v>6</v>
      </c>
    </row>
    <row r="49" spans="10:11" x14ac:dyDescent="0.35">
      <c r="J49" s="12" t="s">
        <v>41</v>
      </c>
      <c r="K49">
        <f>COUNTIF('2. ROSC Active'!C2:C75,J49)</f>
        <v>0</v>
      </c>
    </row>
    <row r="50" spans="10:11" x14ac:dyDescent="0.35">
      <c r="J50" s="12" t="s">
        <v>48</v>
      </c>
      <c r="K50">
        <f>COUNTIF('2. ROSC Active'!C2:C75,J50)</f>
        <v>0</v>
      </c>
    </row>
    <row r="51" spans="10:11" x14ac:dyDescent="0.35">
      <c r="J51" s="12" t="s">
        <v>63</v>
      </c>
      <c r="K51">
        <f>COUNTIF('2. ROSC Active'!C2:C75,J51)</f>
        <v>0</v>
      </c>
    </row>
    <row r="52" spans="10:11" x14ac:dyDescent="0.35">
      <c r="J52" s="12" t="s">
        <v>53</v>
      </c>
      <c r="K52">
        <f>COUNTIF('2. ROSC Active'!C2:C75,J52)</f>
        <v>4</v>
      </c>
    </row>
    <row r="53" spans="10:11" x14ac:dyDescent="0.35">
      <c r="J53" s="12" t="s">
        <v>65</v>
      </c>
      <c r="K53">
        <f>COUNTIF('2. ROSC Active'!C2:C75,J53)</f>
        <v>1</v>
      </c>
    </row>
    <row r="55" spans="10:11" x14ac:dyDescent="0.35">
      <c r="J55" s="12" t="s">
        <v>101</v>
      </c>
      <c r="K55">
        <f>SUM(K2:K53)</f>
        <v>61</v>
      </c>
    </row>
    <row r="56" spans="10:11" x14ac:dyDescent="0.35">
      <c r="J56" s="12" t="s">
        <v>100</v>
      </c>
      <c r="K56">
        <f>COUNTIF(K2:K53, "&gt;0")</f>
        <v>24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749B4F65FCAD4EA9FFB9EBE2D400CA" ma:contentTypeVersion="5" ma:contentTypeDescription="Create a new document." ma:contentTypeScope="" ma:versionID="82721fe80c755587c20aebbd33173607">
  <xsd:schema xmlns:xsd="http://www.w3.org/2001/XMLSchema" xmlns:xs="http://www.w3.org/2001/XMLSchema" xmlns:p="http://schemas.microsoft.com/office/2006/metadata/properties" xmlns:ns3="b6fad4f9-da0d-4ff7-8c81-0adffb61ab6f" targetNamespace="http://schemas.microsoft.com/office/2006/metadata/properties" ma:root="true" ma:fieldsID="5ea3220313927f2108019ec79adf24f5" ns3:_="">
    <xsd:import namespace="b6fad4f9-da0d-4ff7-8c81-0adffb61ab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ad4f9-da0d-4ff7-8c81-0adffb61ab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6fad4f9-da0d-4ff7-8c81-0adffb61ab6f" xsi:nil="true"/>
  </documentManagement>
</p:properties>
</file>

<file path=customXml/itemProps1.xml><?xml version="1.0" encoding="utf-8"?>
<ds:datastoreItem xmlns:ds="http://schemas.openxmlformats.org/officeDocument/2006/customXml" ds:itemID="{E09E7346-1E2D-4058-82F4-C2CFD5BBE7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FC5C72-B188-4B20-852E-3F249B09B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ad4f9-da0d-4ff7-8c81-0adffb61a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0FBABA-8B6F-4DFD-8CD4-0C1BC757D7A4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b6fad4f9-da0d-4ff7-8c81-0adffb61ab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Kari M. Knapp</cp:lastModifiedBy>
  <cp:lastPrinted>2022-06-10T23:39:20Z</cp:lastPrinted>
  <dcterms:created xsi:type="dcterms:W3CDTF">2022-05-19T17:55:56Z</dcterms:created>
  <dcterms:modified xsi:type="dcterms:W3CDTF">2024-01-24T17:47:32Z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0x010100C0749B4F65FCAD4EA9FFB9EBE2D400CA</vt:lpwstr>
  </property>
</Properties>
</file>