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quesea/Downloads/"/>
    </mc:Choice>
  </mc:AlternateContent>
  <xr:revisionPtr revIDLastSave="0" documentId="8_{CAAB75EB-07E1-1741-B6A9-DFE5691EE26D}" xr6:coauthVersionLast="47" xr6:coauthVersionMax="47" xr10:uidLastSave="{00000000-0000-0000-0000-000000000000}"/>
  <bookViews>
    <workbookView xWindow="28800" yWindow="500" windowWidth="29040" windowHeight="1584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4" l="1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4" i="3"/>
  <c r="Q3" i="3"/>
  <c r="Q2" i="3"/>
  <c r="K56" i="4" l="1"/>
  <c r="K55" i="4"/>
</calcChain>
</file>

<file path=xl/sharedStrings.xml><?xml version="1.0" encoding="utf-8"?>
<sst xmlns="http://schemas.openxmlformats.org/spreadsheetml/2006/main" count="429" uniqueCount="270">
  <si>
    <t>Council Name</t>
  </si>
  <si>
    <t>Communities for Positive Youth Development (CPYD) Coalition</t>
  </si>
  <si>
    <t>Lead Agency</t>
  </si>
  <si>
    <t>Kenneth Young Center</t>
  </si>
  <si>
    <t>Lead Agency Address</t>
  </si>
  <si>
    <t>1001 Rohlwing Road Elk Grove Village, IL 60007</t>
  </si>
  <si>
    <t>Project Coordinator(s)</t>
  </si>
  <si>
    <t>Daryl Pass</t>
  </si>
  <si>
    <t>Project Coordinator(s) Phone Number</t>
  </si>
  <si>
    <t>(224) 229 - 7456</t>
  </si>
  <si>
    <t>Coordinator(s) Email</t>
  </si>
  <si>
    <t>darylp@kennethyoung.org</t>
  </si>
  <si>
    <t>Additional Contact/Supervisor</t>
  </si>
  <si>
    <t>John Horsley</t>
  </si>
  <si>
    <t>Additional Contact Email and Phone Number</t>
  </si>
  <si>
    <t>johnh@kennethyoung.org, (847) 524-8800</t>
  </si>
  <si>
    <t>Geographical Location(s) Covered</t>
  </si>
  <si>
    <t>NW Cook County Suburbs</t>
  </si>
  <si>
    <t>DHS Region</t>
  </si>
  <si>
    <t>ROSC Member Name</t>
  </si>
  <si>
    <t>Date Membership Began</t>
  </si>
  <si>
    <t>Sector</t>
  </si>
  <si>
    <t>Agency/Connection</t>
  </si>
  <si>
    <t>July '23</t>
  </si>
  <si>
    <t>Aug. '23</t>
  </si>
  <si>
    <t>Sep. '23</t>
  </si>
  <si>
    <t>Oct. '23</t>
  </si>
  <si>
    <t>Nov. '23</t>
  </si>
  <si>
    <t>Dec. '23</t>
  </si>
  <si>
    <t>Jan. '24</t>
  </si>
  <si>
    <t>Feb. '24</t>
  </si>
  <si>
    <t>Mar. '24</t>
  </si>
  <si>
    <t>Apr. '24</t>
  </si>
  <si>
    <t>May '24</t>
  </si>
  <si>
    <t>June '24</t>
  </si>
  <si>
    <t># of Meetings Attended in FY24</t>
  </si>
  <si>
    <t>Additional Information</t>
  </si>
  <si>
    <t>Yassi Delgado</t>
  </si>
  <si>
    <t>Education: Local K-12</t>
  </si>
  <si>
    <t>Schaumburg High School</t>
  </si>
  <si>
    <t>Co-chair</t>
  </si>
  <si>
    <t>Joe Podlasek</t>
  </si>
  <si>
    <t>PLE: Other</t>
  </si>
  <si>
    <t>Trickster Cultural Center</t>
  </si>
  <si>
    <t>John Wiley</t>
  </si>
  <si>
    <t>Healthcare: Hospital</t>
  </si>
  <si>
    <t>Streamwood Behavioral Health</t>
  </si>
  <si>
    <t>Valerie Norris</t>
  </si>
  <si>
    <t>Principal EG Specialized Schools</t>
  </si>
  <si>
    <t>Ray Galarza</t>
  </si>
  <si>
    <t>Social Worker EG Specialized Schools</t>
  </si>
  <si>
    <t>Jeanie Michaelec</t>
  </si>
  <si>
    <t>Faith-based: Local Pastor</t>
  </si>
  <si>
    <t>Countryside Church Unitarian Universalist</t>
  </si>
  <si>
    <t>Arlette Antunez</t>
  </si>
  <si>
    <t xml:space="preserve">Community Consolidated School District 59
</t>
  </si>
  <si>
    <t>Ashley Robertson</t>
  </si>
  <si>
    <t>Gina Roxas</t>
  </si>
  <si>
    <t>Volunteer: Other</t>
  </si>
  <si>
    <t>Jennifer Naddeo</t>
  </si>
  <si>
    <t>District 54</t>
  </si>
  <si>
    <t>Michael Myers</t>
  </si>
  <si>
    <t>Faith-based: Other</t>
  </si>
  <si>
    <t>Kingdom Impact Theater Ministries</t>
  </si>
  <si>
    <t>Christi Wessel</t>
  </si>
  <si>
    <t>Government: Local Official</t>
  </si>
  <si>
    <t>State Rep. Michelle Mussman's Office</t>
  </si>
  <si>
    <t>Patrick Deweese</t>
  </si>
  <si>
    <t>Law Enforcement: Other</t>
  </si>
  <si>
    <t>Illinois Army National Guard</t>
  </si>
  <si>
    <t>Nathan Cherry</t>
  </si>
  <si>
    <t>Aubrey Miller</t>
  </si>
  <si>
    <t>Schaumburg District 54</t>
  </si>
  <si>
    <t>Ivette Montes de Oca</t>
  </si>
  <si>
    <t>Youth-Serving: Other</t>
  </si>
  <si>
    <t>Family Focus</t>
  </si>
  <si>
    <t>Devan Herrera</t>
  </si>
  <si>
    <t>Healthcare: Other</t>
  </si>
  <si>
    <t>CVS</t>
  </si>
  <si>
    <t>Nancy Broten</t>
  </si>
  <si>
    <t>Elk Grove Public Library</t>
  </si>
  <si>
    <t>Jaime Zimmerman</t>
  </si>
  <si>
    <t>Charles Vaughan</t>
  </si>
  <si>
    <t>Brian Freiman</t>
  </si>
  <si>
    <t>Judicial: Other</t>
  </si>
  <si>
    <t>Freiman Law</t>
  </si>
  <si>
    <t>Teila DeSarno</t>
  </si>
  <si>
    <t>Law Enforcement: Local Police</t>
  </si>
  <si>
    <t>EG Police Social Worker</t>
  </si>
  <si>
    <t>Lori Felix</t>
  </si>
  <si>
    <t>EG Specailized School Outreach</t>
  </si>
  <si>
    <t>Edgar Rivera</t>
  </si>
  <si>
    <t>Elk Grove High School</t>
  </si>
  <si>
    <t>Ashely Robertson</t>
  </si>
  <si>
    <t>CCSD59</t>
  </si>
  <si>
    <t>Stephen Kolodziej</t>
  </si>
  <si>
    <t>Elk Grove High School Associate Principal</t>
  </si>
  <si>
    <t>Sabrina Rodriguez</t>
  </si>
  <si>
    <t>Elk Grove High School Outreach Specialist</t>
  </si>
  <si>
    <t>Connie Sosa</t>
  </si>
  <si>
    <t>Vanguard Social Worker</t>
  </si>
  <si>
    <t>Dave Simons</t>
  </si>
  <si>
    <t>Executive Director of Ride Illinois</t>
  </si>
  <si>
    <t>Sonia Ivanov</t>
  </si>
  <si>
    <t>Northwest Compass</t>
  </si>
  <si>
    <t>Jen Fuja</t>
  </si>
  <si>
    <t>Treatment: Local Provider</t>
  </si>
  <si>
    <t>Gateway Foundation</t>
  </si>
  <si>
    <t>Luanne Pross</t>
  </si>
  <si>
    <t>Service Providers: Other</t>
  </si>
  <si>
    <t>Elk Grove Township Counseling Services</t>
  </si>
  <si>
    <t>Carmen Martinez</t>
  </si>
  <si>
    <t>YWCA Chicago</t>
  </si>
  <si>
    <t>Isabel Becerra</t>
  </si>
  <si>
    <t>Renee Dorn</t>
  </si>
  <si>
    <t>Youth-Serving: Local Prevention Providers</t>
  </si>
  <si>
    <t>Elk Grove Township Youth Faciliator</t>
  </si>
  <si>
    <t>Ed Caplan</t>
  </si>
  <si>
    <t>Katherine Layden</t>
  </si>
  <si>
    <t>Karen Herrera</t>
  </si>
  <si>
    <t>Lee Brookshire</t>
  </si>
  <si>
    <t>Daneal Al chona</t>
  </si>
  <si>
    <t xml:space="preserve">Elk Grove High School </t>
  </si>
  <si>
    <t>Nina Mendez</t>
  </si>
  <si>
    <t>Laura Mudd</t>
  </si>
  <si>
    <t>Business:  Local Business</t>
  </si>
  <si>
    <t>ARTsie - Arts in Education</t>
  </si>
  <si>
    <t>Jessica Mateo</t>
  </si>
  <si>
    <t>Tacos Celeste</t>
  </si>
  <si>
    <t>Holly Pope</t>
  </si>
  <si>
    <t>Habitat for Humanity</t>
  </si>
  <si>
    <t>Judy Bilitzki</t>
  </si>
  <si>
    <t>Alex Anderson</t>
  </si>
  <si>
    <t>Alive Center</t>
  </si>
  <si>
    <t>Stacy Walker</t>
  </si>
  <si>
    <t>Dupage United</t>
  </si>
  <si>
    <t>Kaleigh Piñones</t>
  </si>
  <si>
    <t>Hanover Park District</t>
  </si>
  <si>
    <t>Sofia Castaneda</t>
  </si>
  <si>
    <t>Liza Gutierrez</t>
  </si>
  <si>
    <t>Hanover Park Trustee</t>
  </si>
  <si>
    <t>Crisitini Correa</t>
  </si>
  <si>
    <t>Youth and Family POC</t>
  </si>
  <si>
    <t>Tricia Rossi</t>
  </si>
  <si>
    <t>Police Department Social Worker</t>
  </si>
  <si>
    <t>Colleen Flores</t>
  </si>
  <si>
    <t>Director of Student Services</t>
  </si>
  <si>
    <t>Aldair Perez</t>
  </si>
  <si>
    <t>Hanover Park Home Owners Association</t>
  </si>
  <si>
    <t>Reiley Straub</t>
  </si>
  <si>
    <t>School</t>
  </si>
  <si>
    <t>Julie Relihan</t>
  </si>
  <si>
    <t>Director of Strategic Operations, SD20</t>
  </si>
  <si>
    <t>Christina Conenna</t>
  </si>
  <si>
    <t>School Social Worker, Springwood MS</t>
  </si>
  <si>
    <t>Hannah Jasinski</t>
  </si>
  <si>
    <t>Jamie Pearce</t>
  </si>
  <si>
    <t>School Administrator</t>
  </si>
  <si>
    <t>Michael Glosson</t>
  </si>
  <si>
    <t>Maria Luengas</t>
  </si>
  <si>
    <t>Recovery Supports: Housing</t>
  </si>
  <si>
    <t>Housing Counselor, H.O.M.E. DuPage</t>
  </si>
  <si>
    <t>Dawn Arimura</t>
  </si>
  <si>
    <t>Service Providers: Violence Prevention</t>
  </si>
  <si>
    <t>Bloomingdale Township</t>
  </si>
  <si>
    <t>Faith Massey</t>
  </si>
  <si>
    <t>Black Leader Achievers/Sharing Our Stories</t>
  </si>
  <si>
    <t>Esha Aggarwal</t>
  </si>
  <si>
    <t>LPHS Student</t>
  </si>
  <si>
    <t>Saachi Dhiman</t>
  </si>
  <si>
    <t>Lake Park High School</t>
  </si>
  <si>
    <t>Alex Robledo</t>
  </si>
  <si>
    <t>Yu Li Lin</t>
  </si>
  <si>
    <t>Hoffman Estates High School</t>
  </si>
  <si>
    <t>Yu xin Lin</t>
  </si>
  <si>
    <t>Carolyn Chang</t>
  </si>
  <si>
    <t>Ashley Anne Borja</t>
  </si>
  <si>
    <t>Lucia Lin</t>
  </si>
  <si>
    <t>University of Illinois - Urbana</t>
  </si>
  <si>
    <t>Natasha Jhaveri</t>
  </si>
  <si>
    <t>Indiana University</t>
  </si>
  <si>
    <t>Eshana Mistry</t>
  </si>
  <si>
    <t>Michigan State University</t>
  </si>
  <si>
    <t>Beth Stremel</t>
  </si>
  <si>
    <t>Elizabeth Moe-Garcia</t>
  </si>
  <si>
    <t>Schaumburg Boys and Girls Club</t>
  </si>
  <si>
    <t>Chrystal Maxwell</t>
  </si>
  <si>
    <t>Karina Garcia</t>
  </si>
  <si>
    <t>Business: Local Business</t>
  </si>
  <si>
    <t>Business and Career Services - Youth Program Coordinator</t>
  </si>
  <si>
    <t>Erin Clausen</t>
  </si>
  <si>
    <t>Faith-based Organiation: Other</t>
  </si>
  <si>
    <t>Prince of peace Lutheran Schaumburg</t>
  </si>
  <si>
    <t>Abigayle Pignatari</t>
  </si>
  <si>
    <t>Schaumburg Library</t>
  </si>
  <si>
    <t>Dr. JeffreyEye</t>
  </si>
  <si>
    <t>Lisa Gilbert</t>
  </si>
  <si>
    <t>Schaumburg Business Association</t>
  </si>
  <si>
    <t>Carrie Estrada</t>
  </si>
  <si>
    <t>Northwest Center Against Sexual Assault</t>
  </si>
  <si>
    <t>Stephanie</t>
  </si>
  <si>
    <t>Anne Marie Cerney</t>
  </si>
  <si>
    <t>PlE: Other</t>
  </si>
  <si>
    <t>Jane Adams School</t>
  </si>
  <si>
    <t>Justin Koziatek</t>
  </si>
  <si>
    <t>Government: County Official</t>
  </si>
  <si>
    <t>Cook County Commissioner Morrison</t>
  </si>
  <si>
    <t>Megan Kwak</t>
  </si>
  <si>
    <t>Helen Keller School</t>
  </si>
  <si>
    <t>Patrick Malloy</t>
  </si>
  <si>
    <t>Conant High School</t>
  </si>
  <si>
    <t>Julie Goolish</t>
  </si>
  <si>
    <t>School District 54</t>
  </si>
  <si>
    <t>Jeff Julian</t>
  </si>
  <si>
    <t>Education: Local University</t>
  </si>
  <si>
    <t>Harper College Chief of Staff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</si>
  <si>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</si>
  <si>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</si>
  <si>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</si>
  <si>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</si>
  <si>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</si>
  <si>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Substance Use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</si>
  <si>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</si>
  <si>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</si>
  <si>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</si>
  <si>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</si>
  <si>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</si>
  <si>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Other</t>
  </si>
  <si>
    <t>Business: Other</t>
  </si>
  <si>
    <t>Faith-based Groups</t>
  </si>
  <si>
    <t>Faith-based: Ministerial Alliance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</si>
  <si>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</si>
  <si>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</si>
  <si>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</si>
  <si>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</si>
  <si>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</si>
  <si>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</si>
  <si>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</si>
  <si>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</si>
  <si>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</si>
  <si>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State/Local/Tribal Government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</si>
  <si>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</si>
  <si>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</si>
  <si>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</si>
  <si>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</si>
  <si>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</si>
  <si>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</si>
  <si>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</si>
  <si>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</si>
  <si>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</si>
  <si>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</si>
  <si>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</si>
  <si>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Law Enforcement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</si>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</sst>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7" sqref="B7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0</v>
      </c>
      <c r="B1" s="13" t="s">
        <v>1</v>
      </c>
    </row>
    <row r="2" spans="1:2" ht="33" customHeight="1" x14ac:dyDescent="0.2">
      <c r="A2" s="2" t="s">
        <v>2</v>
      </c>
      <c r="B2" s="14" t="s">
        <v>3</v>
      </c>
    </row>
    <row r="3" spans="1:2" ht="33" customHeight="1" x14ac:dyDescent="0.2">
      <c r="A3" s="5" t="s">
        <v>4</v>
      </c>
      <c r="B3" s="13" t="s">
        <v>5</v>
      </c>
    </row>
    <row r="4" spans="1:2" ht="33" customHeight="1" x14ac:dyDescent="0.2">
      <c r="A4" s="2" t="s">
        <v>6</v>
      </c>
      <c r="B4" s="14" t="s">
        <v>7</v>
      </c>
    </row>
    <row r="5" spans="1:2" ht="33" customHeight="1" x14ac:dyDescent="0.2">
      <c r="A5" s="5" t="s">
        <v>8</v>
      </c>
      <c r="B5" s="13" t="s">
        <v>9</v>
      </c>
    </row>
    <row r="6" spans="1:2" ht="33" customHeight="1" x14ac:dyDescent="0.2">
      <c r="A6" s="2" t="s">
        <v>10</v>
      </c>
      <c r="B6" s="14" t="s">
        <v>11</v>
      </c>
    </row>
    <row r="7" spans="1:2" ht="33" customHeight="1" x14ac:dyDescent="0.2">
      <c r="A7" s="5" t="s">
        <v>12</v>
      </c>
      <c r="B7" s="13" t="s">
        <v>13</v>
      </c>
    </row>
    <row r="8" spans="1:2" ht="33" customHeight="1" x14ac:dyDescent="0.2">
      <c r="A8" s="3" t="s">
        <v>14</v>
      </c>
      <c r="B8" s="14" t="s">
        <v>15</v>
      </c>
    </row>
    <row r="9" spans="1:2" ht="33" customHeight="1" x14ac:dyDescent="0.2">
      <c r="A9" s="5" t="s">
        <v>16</v>
      </c>
      <c r="B9" s="13" t="s">
        <v>17</v>
      </c>
    </row>
    <row r="10" spans="1:2" ht="33" customHeight="1" x14ac:dyDescent="0.2">
      <c r="A10" s="2" t="s">
        <v>18</v>
      </c>
      <c r="B10" s="14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0"/>
  <sheetViews>
    <sheetView tabSelected="1" workbookViewId="0">
      <selection activeCell="D96" sqref="D96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19</v>
      </c>
      <c r="B1" s="20" t="s">
        <v>20</v>
      </c>
      <c r="C1" s="20" t="s">
        <v>21</v>
      </c>
      <c r="D1" s="20" t="s">
        <v>22</v>
      </c>
      <c r="E1" s="21" t="s">
        <v>23</v>
      </c>
      <c r="F1" s="21" t="s">
        <v>24</v>
      </c>
      <c r="G1" s="21" t="s">
        <v>25</v>
      </c>
      <c r="H1" s="21" t="s">
        <v>26</v>
      </c>
      <c r="I1" s="21" t="s">
        <v>27</v>
      </c>
      <c r="J1" s="21" t="s">
        <v>28</v>
      </c>
      <c r="K1" s="21" t="s">
        <v>29</v>
      </c>
      <c r="L1" s="21" t="s">
        <v>30</v>
      </c>
      <c r="M1" s="21" t="s">
        <v>31</v>
      </c>
      <c r="N1" s="21" t="s">
        <v>32</v>
      </c>
      <c r="O1" s="21" t="s">
        <v>33</v>
      </c>
      <c r="P1" s="21" t="s">
        <v>34</v>
      </c>
      <c r="Q1" s="22" t="s">
        <v>35</v>
      </c>
      <c r="R1" s="23" t="s">
        <v>36</v>
      </c>
    </row>
    <row r="2" spans="1:18" ht="34" x14ac:dyDescent="0.2">
      <c r="A2" s="16" t="s">
        <v>37</v>
      </c>
      <c r="B2" s="18">
        <v>43350</v>
      </c>
      <c r="C2" s="24" t="s">
        <v>38</v>
      </c>
      <c r="D2" s="16" t="s">
        <v>39</v>
      </c>
      <c r="E2" s="15"/>
      <c r="F2" s="15"/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 t="s">
        <v>40</v>
      </c>
    </row>
    <row r="3" spans="1:18" ht="17" x14ac:dyDescent="0.2">
      <c r="A3" s="16" t="s">
        <v>41</v>
      </c>
      <c r="B3" s="18">
        <v>43350</v>
      </c>
      <c r="C3" s="24" t="s">
        <v>42</v>
      </c>
      <c r="D3" s="16" t="s">
        <v>43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16"/>
    </row>
    <row r="4" spans="1:18" ht="34" x14ac:dyDescent="0.2">
      <c r="A4" s="16" t="s">
        <v>44</v>
      </c>
      <c r="B4" s="18">
        <v>44097</v>
      </c>
      <c r="C4" s="24" t="s">
        <v>45</v>
      </c>
      <c r="D4" s="16" t="s">
        <v>46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>SUM(E4:P4)</f>
        <v>0</v>
      </c>
      <c r="R4" s="16"/>
    </row>
    <row r="5" spans="1:18" ht="34" x14ac:dyDescent="0.2">
      <c r="A5" s="16" t="s">
        <v>47</v>
      </c>
      <c r="B5" s="18">
        <v>44097</v>
      </c>
      <c r="C5" s="24" t="s">
        <v>38</v>
      </c>
      <c r="D5" s="16" t="s">
        <v>48</v>
      </c>
      <c r="E5" s="15"/>
      <c r="F5" s="15"/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4">
        <f t="shared" ref="Q5:Q68" si="0">SUM(E5:P5)</f>
        <v>1</v>
      </c>
      <c r="R5" s="16"/>
    </row>
    <row r="6" spans="1:18" ht="34" x14ac:dyDescent="0.2">
      <c r="A6" s="16" t="s">
        <v>49</v>
      </c>
      <c r="B6" s="18">
        <v>44097</v>
      </c>
      <c r="C6" s="24" t="s">
        <v>38</v>
      </c>
      <c r="D6" s="16" t="s">
        <v>50</v>
      </c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16"/>
    </row>
    <row r="7" spans="1:18" ht="34" x14ac:dyDescent="0.2">
      <c r="A7" s="16" t="s">
        <v>51</v>
      </c>
      <c r="B7" s="18">
        <v>44097</v>
      </c>
      <c r="C7" s="24" t="s">
        <v>52</v>
      </c>
      <c r="D7" s="16" t="s">
        <v>53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16"/>
    </row>
    <row r="8" spans="1:18" ht="68" x14ac:dyDescent="0.2">
      <c r="A8" s="16" t="s">
        <v>54</v>
      </c>
      <c r="B8" s="18">
        <v>45168</v>
      </c>
      <c r="C8" s="24" t="s">
        <v>38</v>
      </c>
      <c r="D8" s="16" t="s">
        <v>55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16"/>
    </row>
    <row r="9" spans="1:18" ht="68" x14ac:dyDescent="0.2">
      <c r="A9" s="16" t="s">
        <v>56</v>
      </c>
      <c r="B9" s="18">
        <v>45168</v>
      </c>
      <c r="C9" s="24" t="s">
        <v>38</v>
      </c>
      <c r="D9" s="16" t="s">
        <v>55</v>
      </c>
      <c r="E9" s="15"/>
      <c r="F9" s="15"/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16"/>
    </row>
    <row r="10" spans="1:18" ht="17" x14ac:dyDescent="0.2">
      <c r="A10" s="16" t="s">
        <v>57</v>
      </c>
      <c r="B10" s="18">
        <v>44467</v>
      </c>
      <c r="C10" s="24" t="s">
        <v>58</v>
      </c>
      <c r="D10" s="16" t="s">
        <v>43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16"/>
    </row>
    <row r="11" spans="1:18" ht="17" x14ac:dyDescent="0.2">
      <c r="A11" s="16" t="s">
        <v>59</v>
      </c>
      <c r="B11" s="18">
        <v>44461</v>
      </c>
      <c r="C11" s="24" t="s">
        <v>38</v>
      </c>
      <c r="D11" s="16" t="s">
        <v>60</v>
      </c>
      <c r="E11" s="15"/>
      <c r="F11" s="15"/>
      <c r="G11" s="15">
        <v>1</v>
      </c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16"/>
    </row>
    <row r="12" spans="1:18" ht="34" x14ac:dyDescent="0.2">
      <c r="A12" s="16" t="s">
        <v>61</v>
      </c>
      <c r="B12" s="18">
        <v>44097</v>
      </c>
      <c r="C12" s="24" t="s">
        <v>62</v>
      </c>
      <c r="D12" s="16" t="s">
        <v>63</v>
      </c>
      <c r="E12" s="15"/>
      <c r="F12" s="15">
        <v>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16"/>
    </row>
    <row r="13" spans="1:18" ht="34" x14ac:dyDescent="0.2">
      <c r="A13" s="16" t="s">
        <v>64</v>
      </c>
      <c r="B13" s="18">
        <v>44097</v>
      </c>
      <c r="C13" s="24" t="s">
        <v>65</v>
      </c>
      <c r="D13" s="16" t="s">
        <v>66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16"/>
    </row>
    <row r="14" spans="1:18" ht="34" x14ac:dyDescent="0.2">
      <c r="A14" s="16" t="s">
        <v>67</v>
      </c>
      <c r="B14" s="18">
        <v>44570</v>
      </c>
      <c r="C14" s="24" t="s">
        <v>68</v>
      </c>
      <c r="D14" s="16" t="s">
        <v>69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16"/>
    </row>
    <row r="15" spans="1:18" ht="34" x14ac:dyDescent="0.2">
      <c r="A15" s="16" t="s">
        <v>70</v>
      </c>
      <c r="B15" s="18">
        <v>44826</v>
      </c>
      <c r="C15" s="24" t="s">
        <v>68</v>
      </c>
      <c r="D15" s="16" t="s">
        <v>69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16"/>
    </row>
    <row r="16" spans="1:18" ht="17" x14ac:dyDescent="0.2">
      <c r="A16" s="16" t="s">
        <v>71</v>
      </c>
      <c r="B16" s="18">
        <v>45168</v>
      </c>
      <c r="C16" s="24" t="s">
        <v>38</v>
      </c>
      <c r="D16" s="16" t="s">
        <v>72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16"/>
    </row>
    <row r="17" spans="1:18" ht="17" x14ac:dyDescent="0.2">
      <c r="A17" s="16" t="s">
        <v>73</v>
      </c>
      <c r="B17" s="18">
        <v>44570</v>
      </c>
      <c r="C17" s="24" t="s">
        <v>74</v>
      </c>
      <c r="D17" s="16" t="s">
        <v>75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16"/>
    </row>
    <row r="18" spans="1:18" ht="17" x14ac:dyDescent="0.2">
      <c r="A18" s="16" t="s">
        <v>76</v>
      </c>
      <c r="B18" s="18">
        <v>45168</v>
      </c>
      <c r="C18" s="24" t="s">
        <v>77</v>
      </c>
      <c r="D18" s="16" t="s">
        <v>78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16"/>
    </row>
    <row r="19" spans="1:18" ht="17" x14ac:dyDescent="0.2">
      <c r="A19" s="16" t="s">
        <v>79</v>
      </c>
      <c r="B19" s="18">
        <v>44570</v>
      </c>
      <c r="C19" s="24" t="s">
        <v>58</v>
      </c>
      <c r="D19" s="16" t="s">
        <v>80</v>
      </c>
      <c r="E19" s="15"/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16"/>
    </row>
    <row r="20" spans="1:18" ht="17" x14ac:dyDescent="0.2">
      <c r="A20" s="16" t="s">
        <v>81</v>
      </c>
      <c r="B20" s="18">
        <v>45168</v>
      </c>
      <c r="C20" s="24" t="s">
        <v>58</v>
      </c>
      <c r="D20" s="16" t="s">
        <v>80</v>
      </c>
      <c r="E20" s="15"/>
      <c r="F20" s="15">
        <v>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16"/>
    </row>
    <row r="21" spans="1:18" ht="34" x14ac:dyDescent="0.2">
      <c r="A21" s="16" t="s">
        <v>82</v>
      </c>
      <c r="B21" s="18">
        <v>45168</v>
      </c>
      <c r="C21" s="24" t="s">
        <v>65</v>
      </c>
      <c r="D21" s="16" t="s">
        <v>66</v>
      </c>
      <c r="E21" s="15"/>
      <c r="F21" s="15">
        <v>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16"/>
    </row>
    <row r="22" spans="1:18" ht="17" x14ac:dyDescent="0.2">
      <c r="A22" s="16" t="s">
        <v>83</v>
      </c>
      <c r="B22" s="18">
        <v>44461</v>
      </c>
      <c r="C22" s="24" t="s">
        <v>84</v>
      </c>
      <c r="D22" s="16" t="s">
        <v>85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16"/>
    </row>
    <row r="23" spans="1:18" ht="34" x14ac:dyDescent="0.2">
      <c r="A23" s="16" t="s">
        <v>86</v>
      </c>
      <c r="B23" s="18">
        <v>44826</v>
      </c>
      <c r="C23" s="24" t="s">
        <v>87</v>
      </c>
      <c r="D23" s="16" t="s">
        <v>88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16"/>
    </row>
    <row r="24" spans="1:18" ht="34" x14ac:dyDescent="0.2">
      <c r="A24" s="16" t="s">
        <v>89</v>
      </c>
      <c r="B24" s="18">
        <v>45168</v>
      </c>
      <c r="C24" s="24" t="s">
        <v>38</v>
      </c>
      <c r="D24" s="16" t="s">
        <v>90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16"/>
    </row>
    <row r="25" spans="1:18" ht="17" x14ac:dyDescent="0.2">
      <c r="A25" s="16" t="s">
        <v>91</v>
      </c>
      <c r="B25" s="18">
        <v>44570</v>
      </c>
      <c r="C25" s="24" t="s">
        <v>38</v>
      </c>
      <c r="D25" s="16" t="s">
        <v>92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16"/>
    </row>
    <row r="26" spans="1:18" ht="17" x14ac:dyDescent="0.2">
      <c r="A26" s="16" t="s">
        <v>93</v>
      </c>
      <c r="B26" s="18">
        <v>44461</v>
      </c>
      <c r="C26" s="24" t="s">
        <v>38</v>
      </c>
      <c r="D26" s="16" t="s">
        <v>94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16"/>
    </row>
    <row r="27" spans="1:18" ht="34" x14ac:dyDescent="0.2">
      <c r="A27" s="16" t="s">
        <v>95</v>
      </c>
      <c r="B27" s="18">
        <v>45168</v>
      </c>
      <c r="C27" s="24" t="s">
        <v>38</v>
      </c>
      <c r="D27" s="16" t="s">
        <v>96</v>
      </c>
      <c r="E27" s="15"/>
      <c r="F27" s="15">
        <v>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16"/>
    </row>
    <row r="28" spans="1:18" ht="34" x14ac:dyDescent="0.2">
      <c r="A28" s="16" t="s">
        <v>97</v>
      </c>
      <c r="B28" s="18">
        <v>45168</v>
      </c>
      <c r="C28" s="24" t="s">
        <v>38</v>
      </c>
      <c r="D28" s="16" t="s">
        <v>98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16"/>
    </row>
    <row r="29" spans="1:18" ht="17" x14ac:dyDescent="0.2">
      <c r="A29" s="16" t="s">
        <v>99</v>
      </c>
      <c r="B29" s="18">
        <v>45168</v>
      </c>
      <c r="C29" s="24" t="s">
        <v>38</v>
      </c>
      <c r="D29" s="16" t="s">
        <v>100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16"/>
    </row>
    <row r="30" spans="1:18" ht="34" x14ac:dyDescent="0.2">
      <c r="A30" s="16" t="s">
        <v>101</v>
      </c>
      <c r="B30" s="18">
        <v>45168</v>
      </c>
      <c r="C30" s="24" t="s">
        <v>58</v>
      </c>
      <c r="D30" s="16" t="s">
        <v>102</v>
      </c>
      <c r="E30" s="15"/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16"/>
    </row>
    <row r="31" spans="1:18" ht="17" x14ac:dyDescent="0.2">
      <c r="A31" s="16" t="s">
        <v>103</v>
      </c>
      <c r="B31" s="18">
        <v>44570</v>
      </c>
      <c r="C31" s="24" t="s">
        <v>77</v>
      </c>
      <c r="D31" s="16" t="s">
        <v>104</v>
      </c>
      <c r="E31" s="15"/>
      <c r="F31" s="15">
        <v>1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16"/>
    </row>
    <row r="32" spans="1:18" ht="34" x14ac:dyDescent="0.2">
      <c r="A32" s="16" t="s">
        <v>105</v>
      </c>
      <c r="B32" s="18">
        <v>44570</v>
      </c>
      <c r="C32" s="24" t="s">
        <v>106</v>
      </c>
      <c r="D32" s="16" t="s">
        <v>107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16"/>
    </row>
    <row r="33" spans="1:18" ht="34" x14ac:dyDescent="0.2">
      <c r="A33" s="16" t="s">
        <v>108</v>
      </c>
      <c r="B33" s="18">
        <v>44570</v>
      </c>
      <c r="C33" s="24" t="s">
        <v>109</v>
      </c>
      <c r="D33" s="16" t="s">
        <v>110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16"/>
    </row>
    <row r="34" spans="1:18" ht="17" x14ac:dyDescent="0.2">
      <c r="A34" s="16" t="s">
        <v>111</v>
      </c>
      <c r="B34" s="18">
        <v>45168</v>
      </c>
      <c r="C34" s="24" t="s">
        <v>74</v>
      </c>
      <c r="D34" s="16" t="s">
        <v>112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16"/>
    </row>
    <row r="35" spans="1:18" ht="34" x14ac:dyDescent="0.2">
      <c r="A35" s="16" t="s">
        <v>113</v>
      </c>
      <c r="B35" s="18">
        <v>44570</v>
      </c>
      <c r="C35" s="24" t="s">
        <v>109</v>
      </c>
      <c r="D35" s="16" t="s">
        <v>110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16"/>
    </row>
    <row r="36" spans="1:18" ht="34" x14ac:dyDescent="0.2">
      <c r="A36" s="16" t="s">
        <v>114</v>
      </c>
      <c r="B36" s="18">
        <v>44570</v>
      </c>
      <c r="C36" s="24" t="s">
        <v>115</v>
      </c>
      <c r="D36" s="16" t="s">
        <v>116</v>
      </c>
      <c r="E36" s="15"/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16"/>
    </row>
    <row r="37" spans="1:18" ht="17" x14ac:dyDescent="0.2">
      <c r="A37" s="16" t="s">
        <v>117</v>
      </c>
      <c r="B37" s="18">
        <v>45168</v>
      </c>
      <c r="C37" s="24" t="s">
        <v>74</v>
      </c>
      <c r="D37" s="16" t="s">
        <v>112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16"/>
    </row>
    <row r="38" spans="1:18" ht="17" x14ac:dyDescent="0.2">
      <c r="A38" s="16" t="s">
        <v>118</v>
      </c>
      <c r="B38" s="18">
        <v>45168</v>
      </c>
      <c r="C38" s="24" t="s">
        <v>42</v>
      </c>
      <c r="D38" s="16" t="s">
        <v>92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16"/>
    </row>
    <row r="39" spans="1:18" ht="17" x14ac:dyDescent="0.2">
      <c r="A39" s="16" t="s">
        <v>119</v>
      </c>
      <c r="B39" s="18">
        <v>45168</v>
      </c>
      <c r="C39" s="24" t="s">
        <v>42</v>
      </c>
      <c r="D39" s="16" t="s">
        <v>92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16"/>
    </row>
    <row r="40" spans="1:18" ht="17" x14ac:dyDescent="0.2">
      <c r="A40" s="16" t="s">
        <v>120</v>
      </c>
      <c r="B40" s="18">
        <v>45168</v>
      </c>
      <c r="C40" s="24" t="s">
        <v>42</v>
      </c>
      <c r="D40" s="16" t="s">
        <v>92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16"/>
    </row>
    <row r="41" spans="1:18" ht="17" x14ac:dyDescent="0.2">
      <c r="A41" s="16" t="s">
        <v>121</v>
      </c>
      <c r="B41" s="18">
        <v>45168</v>
      </c>
      <c r="C41" s="24" t="s">
        <v>42</v>
      </c>
      <c r="D41" s="16" t="s">
        <v>122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16"/>
    </row>
    <row r="42" spans="1:18" ht="17" x14ac:dyDescent="0.2">
      <c r="A42" s="16" t="s">
        <v>123</v>
      </c>
      <c r="B42" s="18">
        <v>45168</v>
      </c>
      <c r="C42" s="24" t="s">
        <v>42</v>
      </c>
      <c r="D42" s="16" t="s">
        <v>92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16"/>
    </row>
    <row r="43" spans="1:18" ht="34" x14ac:dyDescent="0.2">
      <c r="A43" s="16" t="s">
        <v>124</v>
      </c>
      <c r="B43" s="18">
        <v>45168</v>
      </c>
      <c r="C43" s="24" t="s">
        <v>125</v>
      </c>
      <c r="D43" s="16" t="s">
        <v>126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16"/>
    </row>
    <row r="44" spans="1:18" ht="34" x14ac:dyDescent="0.2">
      <c r="A44" s="16" t="s">
        <v>127</v>
      </c>
      <c r="B44" s="18">
        <v>45168</v>
      </c>
      <c r="C44" s="24" t="s">
        <v>125</v>
      </c>
      <c r="D44" s="16" t="s">
        <v>128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16"/>
    </row>
    <row r="45" spans="1:18" ht="18" thickBot="1" x14ac:dyDescent="0.25">
      <c r="A45" s="16" t="s">
        <v>129</v>
      </c>
      <c r="B45" s="18">
        <v>44469</v>
      </c>
      <c r="C45" s="24" t="s">
        <v>58</v>
      </c>
      <c r="D45" s="16" t="s">
        <v>130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16"/>
    </row>
    <row r="46" spans="1:18" ht="18" thickBot="1" x14ac:dyDescent="0.25">
      <c r="A46" s="16" t="s">
        <v>131</v>
      </c>
      <c r="B46" s="18">
        <v>45168</v>
      </c>
      <c r="C46" s="24" t="s">
        <v>58</v>
      </c>
      <c r="D46" s="16" t="s">
        <v>130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16"/>
    </row>
    <row r="47" spans="1:18" ht="18" thickBot="1" x14ac:dyDescent="0.25">
      <c r="A47" s="16" t="s">
        <v>132</v>
      </c>
      <c r="B47" s="18">
        <v>45168</v>
      </c>
      <c r="C47" s="24" t="s">
        <v>58</v>
      </c>
      <c r="D47" s="16" t="s">
        <v>133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16"/>
    </row>
    <row r="48" spans="1:18" ht="18" thickBot="1" x14ac:dyDescent="0.25">
      <c r="A48" s="16" t="s">
        <v>134</v>
      </c>
      <c r="B48" s="18">
        <v>45168</v>
      </c>
      <c r="C48" s="24" t="s">
        <v>62</v>
      </c>
      <c r="D48" s="16" t="s">
        <v>135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16"/>
    </row>
    <row r="49" spans="1:18" ht="18" thickBot="1" x14ac:dyDescent="0.25">
      <c r="A49" s="16" t="s">
        <v>136</v>
      </c>
      <c r="B49" s="18">
        <v>44469</v>
      </c>
      <c r="C49" s="24" t="s">
        <v>74</v>
      </c>
      <c r="D49" s="16" t="s">
        <v>137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16"/>
    </row>
    <row r="50" spans="1:18" ht="18" thickBot="1" x14ac:dyDescent="0.25">
      <c r="A50" s="16" t="s">
        <v>138</v>
      </c>
      <c r="B50" s="18">
        <v>45168</v>
      </c>
      <c r="C50" s="24" t="s">
        <v>74</v>
      </c>
      <c r="D50" s="16" t="s">
        <v>137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16"/>
    </row>
    <row r="51" spans="1:18" ht="34" x14ac:dyDescent="0.2">
      <c r="A51" s="16" t="s">
        <v>139</v>
      </c>
      <c r="B51" s="18">
        <v>44461</v>
      </c>
      <c r="C51" s="24" t="s">
        <v>65</v>
      </c>
      <c r="D51" s="16" t="s">
        <v>140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16"/>
    </row>
    <row r="52" spans="1:18" ht="18" thickBot="1" x14ac:dyDescent="0.25">
      <c r="A52" s="16" t="s">
        <v>141</v>
      </c>
      <c r="B52" s="18">
        <v>45168</v>
      </c>
      <c r="C52" s="24" t="s">
        <v>74</v>
      </c>
      <c r="D52" s="16" t="s">
        <v>142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16"/>
    </row>
    <row r="53" spans="1:18" ht="34" x14ac:dyDescent="0.2">
      <c r="A53" s="16" t="s">
        <v>143</v>
      </c>
      <c r="B53" s="18">
        <v>44570</v>
      </c>
      <c r="C53" s="24" t="s">
        <v>87</v>
      </c>
      <c r="D53" s="16" t="s">
        <v>144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16"/>
    </row>
    <row r="54" spans="1:18" ht="34" x14ac:dyDescent="0.2">
      <c r="A54" s="16" t="s">
        <v>145</v>
      </c>
      <c r="B54" s="18">
        <v>44469</v>
      </c>
      <c r="C54" s="24" t="s">
        <v>42</v>
      </c>
      <c r="D54" s="16" t="s">
        <v>146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16"/>
    </row>
    <row r="55" spans="1:18" ht="34" x14ac:dyDescent="0.2">
      <c r="A55" s="16" t="s">
        <v>147</v>
      </c>
      <c r="B55" s="18">
        <v>44469</v>
      </c>
      <c r="C55" s="24" t="s">
        <v>42</v>
      </c>
      <c r="D55" s="16" t="s">
        <v>148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16"/>
    </row>
    <row r="56" spans="1:18" ht="18" thickBot="1" x14ac:dyDescent="0.25">
      <c r="A56" s="16" t="s">
        <v>149</v>
      </c>
      <c r="B56" s="18">
        <v>44469</v>
      </c>
      <c r="C56" s="24" t="s">
        <v>38</v>
      </c>
      <c r="D56" s="16" t="s">
        <v>150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16"/>
    </row>
    <row r="57" spans="1:18" ht="34" x14ac:dyDescent="0.2">
      <c r="A57" s="16" t="s">
        <v>151</v>
      </c>
      <c r="B57" s="18">
        <v>44469</v>
      </c>
      <c r="C57" s="24" t="s">
        <v>38</v>
      </c>
      <c r="D57" s="16" t="s">
        <v>152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16"/>
    </row>
    <row r="58" spans="1:18" ht="34" x14ac:dyDescent="0.2">
      <c r="A58" s="16" t="s">
        <v>153</v>
      </c>
      <c r="B58" s="18">
        <v>44469</v>
      </c>
      <c r="C58" s="24" t="s">
        <v>38</v>
      </c>
      <c r="D58" s="16" t="s">
        <v>154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16"/>
    </row>
    <row r="59" spans="1:18" ht="34" x14ac:dyDescent="0.2">
      <c r="A59" s="16" t="s">
        <v>155</v>
      </c>
      <c r="B59" s="18">
        <v>44469</v>
      </c>
      <c r="C59" s="24" t="s">
        <v>38</v>
      </c>
      <c r="D59" s="16" t="s">
        <v>154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16"/>
    </row>
    <row r="60" spans="1:18" ht="18" thickBot="1" x14ac:dyDescent="0.25">
      <c r="A60" s="16" t="s">
        <v>156</v>
      </c>
      <c r="B60" s="18">
        <v>44469</v>
      </c>
      <c r="C60" s="24" t="s">
        <v>38</v>
      </c>
      <c r="D60" s="16" t="s">
        <v>157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16"/>
    </row>
    <row r="61" spans="1:18" ht="18" thickBot="1" x14ac:dyDescent="0.25">
      <c r="A61" s="16" t="s">
        <v>158</v>
      </c>
      <c r="B61" s="18">
        <v>44469</v>
      </c>
      <c r="C61" s="24" t="s">
        <v>38</v>
      </c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16"/>
    </row>
    <row r="62" spans="1:18" ht="34" x14ac:dyDescent="0.2">
      <c r="A62" s="16" t="s">
        <v>159</v>
      </c>
      <c r="B62" s="18">
        <v>44570</v>
      </c>
      <c r="C62" s="24" t="s">
        <v>160</v>
      </c>
      <c r="D62" s="16" t="s">
        <v>161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16"/>
    </row>
    <row r="63" spans="1:18" ht="34" x14ac:dyDescent="0.2">
      <c r="A63" s="16" t="s">
        <v>162</v>
      </c>
      <c r="B63" s="18">
        <v>44570</v>
      </c>
      <c r="C63" s="24" t="s">
        <v>163</v>
      </c>
      <c r="D63" s="16" t="s">
        <v>164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16"/>
    </row>
    <row r="64" spans="1:18" ht="51" x14ac:dyDescent="0.2">
      <c r="A64" s="16" t="s">
        <v>165</v>
      </c>
      <c r="B64" s="18">
        <v>44570</v>
      </c>
      <c r="C64" s="24" t="s">
        <v>42</v>
      </c>
      <c r="D64" s="16" t="s">
        <v>166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16"/>
    </row>
    <row r="65" spans="1:18" ht="18" thickBot="1" x14ac:dyDescent="0.25">
      <c r="A65" s="16" t="s">
        <v>167</v>
      </c>
      <c r="B65" s="18">
        <v>44469</v>
      </c>
      <c r="C65" s="24" t="s">
        <v>42</v>
      </c>
      <c r="D65" s="16" t="s">
        <v>168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16"/>
    </row>
    <row r="66" spans="1:18" ht="18" thickBot="1" x14ac:dyDescent="0.25">
      <c r="A66" s="16" t="s">
        <v>169</v>
      </c>
      <c r="B66" s="18">
        <v>44469</v>
      </c>
      <c r="C66" s="24" t="s">
        <v>42</v>
      </c>
      <c r="D66" s="16" t="s">
        <v>170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16"/>
    </row>
    <row r="67" spans="1:18" ht="18" thickBot="1" x14ac:dyDescent="0.25">
      <c r="A67" s="16" t="s">
        <v>171</v>
      </c>
      <c r="B67" s="18">
        <v>45168</v>
      </c>
      <c r="C67" s="24" t="s">
        <v>42</v>
      </c>
      <c r="D67" s="16" t="s">
        <v>170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16"/>
    </row>
    <row r="68" spans="1:18" ht="34" x14ac:dyDescent="0.2">
      <c r="A68" s="16" t="s">
        <v>172</v>
      </c>
      <c r="B68" s="18">
        <v>44469</v>
      </c>
      <c r="C68" s="24" t="s">
        <v>42</v>
      </c>
      <c r="D68" s="16" t="s">
        <v>173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0"/>
        <v>0</v>
      </c>
      <c r="R68" s="16"/>
    </row>
    <row r="69" spans="1:18" ht="34" x14ac:dyDescent="0.2">
      <c r="A69" s="16" t="s">
        <v>174</v>
      </c>
      <c r="B69" s="18">
        <v>44469</v>
      </c>
      <c r="C69" s="24" t="s">
        <v>42</v>
      </c>
      <c r="D69" s="16" t="s">
        <v>173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ref="Q69:Q75" si="1">SUM(E69:P69)</f>
        <v>0</v>
      </c>
      <c r="R69" s="16"/>
    </row>
    <row r="70" spans="1:18" ht="34" x14ac:dyDescent="0.2">
      <c r="A70" s="16" t="s">
        <v>175</v>
      </c>
      <c r="B70" s="18">
        <v>44826</v>
      </c>
      <c r="C70" s="24" t="s">
        <v>42</v>
      </c>
      <c r="D70" s="16" t="s">
        <v>173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16"/>
    </row>
    <row r="71" spans="1:18" ht="34" x14ac:dyDescent="0.2">
      <c r="A71" s="16" t="s">
        <v>176</v>
      </c>
      <c r="B71" s="18">
        <v>45168</v>
      </c>
      <c r="C71" s="24" t="s">
        <v>42</v>
      </c>
      <c r="D71" s="16" t="s">
        <v>173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16"/>
    </row>
    <row r="72" spans="1:18" ht="34" x14ac:dyDescent="0.2">
      <c r="A72" s="16" t="s">
        <v>177</v>
      </c>
      <c r="B72" s="18">
        <v>44461</v>
      </c>
      <c r="C72" s="24" t="s">
        <v>42</v>
      </c>
      <c r="D72" s="16" t="s">
        <v>178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16"/>
    </row>
    <row r="73" spans="1:18" ht="18" thickBot="1" x14ac:dyDescent="0.25">
      <c r="A73" s="16" t="s">
        <v>179</v>
      </c>
      <c r="B73" s="18">
        <v>44461</v>
      </c>
      <c r="C73" s="24" t="s">
        <v>42</v>
      </c>
      <c r="D73" s="16" t="s">
        <v>180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16"/>
    </row>
    <row r="74" spans="1:18" ht="35" thickBot="1" x14ac:dyDescent="0.25">
      <c r="A74" s="16" t="s">
        <v>181</v>
      </c>
      <c r="B74" s="18">
        <v>45168</v>
      </c>
      <c r="C74" s="24" t="s">
        <v>42</v>
      </c>
      <c r="D74" s="16" t="s">
        <v>182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16"/>
    </row>
    <row r="75" spans="1:18" ht="18" thickBot="1" x14ac:dyDescent="0.25">
      <c r="A75" s="16" t="s">
        <v>183</v>
      </c>
      <c r="B75" s="18">
        <v>44570</v>
      </c>
      <c r="C75" s="24" t="s">
        <v>74</v>
      </c>
      <c r="D75" s="16" t="s">
        <v>133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16"/>
    </row>
    <row r="76" spans="1:18" ht="17" x14ac:dyDescent="0.2">
      <c r="A76" s="17" t="s">
        <v>184</v>
      </c>
      <c r="B76" s="26">
        <v>44570</v>
      </c>
      <c r="C76" s="19" t="s">
        <v>74</v>
      </c>
      <c r="D76" s="19" t="s">
        <v>185</v>
      </c>
    </row>
    <row r="77" spans="1:18" ht="17" x14ac:dyDescent="0.2">
      <c r="A77" s="17" t="s">
        <v>186</v>
      </c>
      <c r="B77" s="26">
        <v>44469</v>
      </c>
      <c r="C77" s="19" t="s">
        <v>74</v>
      </c>
      <c r="D77" s="19" t="s">
        <v>185</v>
      </c>
    </row>
    <row r="78" spans="1:18" ht="17" x14ac:dyDescent="0.2">
      <c r="A78" s="17" t="s">
        <v>187</v>
      </c>
      <c r="B78" s="26">
        <v>45168</v>
      </c>
      <c r="C78" s="19" t="s">
        <v>188</v>
      </c>
      <c r="D78" s="19" t="s">
        <v>189</v>
      </c>
    </row>
    <row r="79" spans="1:18" ht="17" x14ac:dyDescent="0.2">
      <c r="A79" s="17" t="s">
        <v>190</v>
      </c>
      <c r="B79" s="26">
        <v>45168</v>
      </c>
      <c r="C79" s="19" t="s">
        <v>191</v>
      </c>
      <c r="D79" s="19" t="s">
        <v>192</v>
      </c>
    </row>
    <row r="80" spans="1:18" ht="17" x14ac:dyDescent="0.2">
      <c r="A80" s="17" t="s">
        <v>193</v>
      </c>
      <c r="B80" s="26">
        <v>45168</v>
      </c>
      <c r="C80" s="19" t="s">
        <v>58</v>
      </c>
      <c r="D80" s="19" t="s">
        <v>194</v>
      </c>
    </row>
    <row r="81" spans="1:4" ht="17" x14ac:dyDescent="0.2">
      <c r="A81" s="17" t="s">
        <v>195</v>
      </c>
      <c r="B81" s="26">
        <v>45168</v>
      </c>
      <c r="C81" s="19" t="s">
        <v>188</v>
      </c>
    </row>
    <row r="82" spans="1:4" ht="17" x14ac:dyDescent="0.2">
      <c r="A82" s="17" t="s">
        <v>196</v>
      </c>
      <c r="B82" s="26">
        <v>45168</v>
      </c>
      <c r="C82" s="19" t="s">
        <v>188</v>
      </c>
      <c r="D82" s="19" t="s">
        <v>197</v>
      </c>
    </row>
    <row r="83" spans="1:4" ht="17" x14ac:dyDescent="0.2">
      <c r="A83" s="17" t="s">
        <v>198</v>
      </c>
      <c r="B83" s="26">
        <v>45168</v>
      </c>
      <c r="C83" s="19" t="s">
        <v>163</v>
      </c>
      <c r="D83" s="19" t="s">
        <v>199</v>
      </c>
    </row>
    <row r="84" spans="1:4" ht="17" x14ac:dyDescent="0.2">
      <c r="A84" s="17" t="s">
        <v>200</v>
      </c>
      <c r="B84" s="26">
        <v>45168</v>
      </c>
      <c r="C84" s="19" t="s">
        <v>163</v>
      </c>
      <c r="D84" s="19" t="s">
        <v>199</v>
      </c>
    </row>
    <row r="85" spans="1:4" ht="17" x14ac:dyDescent="0.2">
      <c r="A85" s="17" t="s">
        <v>201</v>
      </c>
      <c r="B85" s="26">
        <v>43364</v>
      </c>
      <c r="C85" s="19" t="s">
        <v>202</v>
      </c>
      <c r="D85" s="19" t="s">
        <v>203</v>
      </c>
    </row>
    <row r="86" spans="1:4" ht="17" x14ac:dyDescent="0.2">
      <c r="A86" s="17" t="s">
        <v>204</v>
      </c>
      <c r="B86" s="26">
        <v>45168</v>
      </c>
      <c r="C86" s="19" t="s">
        <v>205</v>
      </c>
      <c r="D86" s="19" t="s">
        <v>206</v>
      </c>
    </row>
    <row r="87" spans="1:4" ht="17" x14ac:dyDescent="0.2">
      <c r="A87" s="17" t="s">
        <v>207</v>
      </c>
      <c r="B87" s="26">
        <v>45168</v>
      </c>
      <c r="C87" s="19" t="s">
        <v>42</v>
      </c>
      <c r="D87" s="19" t="s">
        <v>208</v>
      </c>
    </row>
    <row r="88" spans="1:4" ht="17" x14ac:dyDescent="0.2">
      <c r="A88" s="17" t="s">
        <v>209</v>
      </c>
      <c r="B88" s="26">
        <v>45168</v>
      </c>
      <c r="C88" s="19" t="s">
        <v>38</v>
      </c>
      <c r="D88" s="19" t="s">
        <v>210</v>
      </c>
    </row>
    <row r="89" spans="1:4" ht="17" x14ac:dyDescent="0.2">
      <c r="A89" s="17" t="s">
        <v>211</v>
      </c>
      <c r="B89" s="26">
        <v>45168</v>
      </c>
      <c r="C89" s="19" t="s">
        <v>38</v>
      </c>
      <c r="D89" s="19" t="s">
        <v>212</v>
      </c>
    </row>
    <row r="90" spans="1:4" ht="17" x14ac:dyDescent="0.2">
      <c r="A90" s="17" t="s">
        <v>213</v>
      </c>
      <c r="B90" s="26">
        <v>45168</v>
      </c>
      <c r="C90" s="19" t="s">
        <v>214</v>
      </c>
      <c r="D90" s="19" t="s">
        <v>215</v>
      </c>
    </row>
  </sheetData>
  <sheetProtection algorithmName="SHA-512" hashValue="L1Y6ehklWRiTRP5/vV4uiUWZxCQFWTzctVPwbrhgL4ehicUYI+aCeqjZHKLBPkti5F5b7rCpFqlZor+i+Ea6zw==" saltValue="9lf4Q/itKWtnH+WQx2CC6Q==" spinCount="100000" sheet="1" objects="1" scenarios="1"/>
  <pageMargins left="0.7" right="0.7" top="0.75" bottom="0.75" header="0.3" footer="0.3"/>
  <pageSetup fitToWidth="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 C3:C75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D1" workbookViewId="0">
      <selection activeCell="E5" sqref="E5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30" t="s">
        <v>216</v>
      </c>
      <c r="B1" s="30"/>
      <c r="C1" s="31"/>
      <c r="D1" s="31"/>
      <c r="E1" s="31"/>
      <c r="F1" s="32"/>
      <c r="J1" t="s">
        <v>217</v>
      </c>
      <c r="K1" t="s">
        <v>218</v>
      </c>
    </row>
    <row r="2" spans="1:11" ht="40" customHeight="1" x14ac:dyDescent="0.2">
      <c r="A2" s="6" t="s">
        <v>21</v>
      </c>
      <c r="B2" s="27" t="s">
        <v>219</v>
      </c>
      <c r="C2" s="28"/>
      <c r="D2" s="28"/>
      <c r="E2" s="28"/>
      <c r="F2" s="29"/>
      <c r="J2" s="12" t="s">
        <v>125</v>
      </c>
      <c r="K2">
        <f>COUNTIF('2. ROSC Active'!C2:C75,J2)</f>
        <v>2</v>
      </c>
    </row>
    <row r="3" spans="1:11" ht="40" customHeight="1" x14ac:dyDescent="0.2">
      <c r="A3" s="8" t="s">
        <v>220</v>
      </c>
      <c r="B3" s="7" t="s">
        <v>221</v>
      </c>
      <c r="C3" s="7" t="s">
        <v>222</v>
      </c>
      <c r="D3" s="7" t="s">
        <v>42</v>
      </c>
      <c r="E3" s="7"/>
      <c r="F3" s="9"/>
      <c r="J3" s="12" t="s">
        <v>223</v>
      </c>
      <c r="K3">
        <f>COUNTIF('2. ROSC Active'!C2:C75,J3)</f>
        <v>0</v>
      </c>
    </row>
    <row r="4" spans="1:11" ht="40" customHeight="1" x14ac:dyDescent="0.2">
      <c r="A4" s="1" t="s">
        <v>224</v>
      </c>
      <c r="B4" s="6" t="s">
        <v>225</v>
      </c>
      <c r="C4" s="6" t="s">
        <v>226</v>
      </c>
      <c r="D4" s="6" t="s">
        <v>160</v>
      </c>
      <c r="E4" s="6" t="s">
        <v>227</v>
      </c>
      <c r="F4" s="10"/>
      <c r="J4" s="12" t="s">
        <v>228</v>
      </c>
      <c r="K4">
        <f>COUNTIF('2. ROSC Active'!C2:C75,J4)</f>
        <v>0</v>
      </c>
    </row>
    <row r="5" spans="1:11" ht="40" customHeight="1" x14ac:dyDescent="0.2">
      <c r="A5" s="1" t="s">
        <v>229</v>
      </c>
      <c r="B5" s="6" t="s">
        <v>52</v>
      </c>
      <c r="C5" s="6" t="s">
        <v>230</v>
      </c>
      <c r="D5" s="6" t="s">
        <v>62</v>
      </c>
      <c r="E5" s="6"/>
      <c r="F5" s="10"/>
      <c r="J5" s="12" t="s">
        <v>231</v>
      </c>
      <c r="K5">
        <f>COUNTIF('2. ROSC Active'!C2:C75,J5)</f>
        <v>0</v>
      </c>
    </row>
    <row r="6" spans="1:11" ht="40" customHeight="1" x14ac:dyDescent="0.2">
      <c r="A6" s="1" t="s">
        <v>232</v>
      </c>
      <c r="B6" s="6" t="s">
        <v>233</v>
      </c>
      <c r="C6" s="6" t="s">
        <v>234</v>
      </c>
      <c r="D6" s="6" t="s">
        <v>235</v>
      </c>
      <c r="E6" s="6"/>
      <c r="F6" s="10"/>
      <c r="J6" s="12" t="s">
        <v>38</v>
      </c>
      <c r="K6">
        <f>COUNTIF('2. ROSC Active'!C2:C75,J6)</f>
        <v>19</v>
      </c>
    </row>
    <row r="7" spans="1:11" ht="51" customHeight="1" x14ac:dyDescent="0.2">
      <c r="A7" s="1" t="s">
        <v>236</v>
      </c>
      <c r="B7" s="6" t="s">
        <v>237</v>
      </c>
      <c r="C7" s="6" t="s">
        <v>238</v>
      </c>
      <c r="D7" s="6" t="s">
        <v>239</v>
      </c>
      <c r="E7" s="6" t="s">
        <v>163</v>
      </c>
      <c r="F7" s="6" t="s">
        <v>109</v>
      </c>
      <c r="J7" s="12" t="s">
        <v>214</v>
      </c>
      <c r="K7">
        <f>COUNTIF('2. ROSC Active'!C2:C75,J7)</f>
        <v>0</v>
      </c>
    </row>
    <row r="8" spans="1:11" ht="48.75" customHeight="1" x14ac:dyDescent="0.2">
      <c r="A8" s="1" t="s">
        <v>240</v>
      </c>
      <c r="B8" s="6" t="s">
        <v>65</v>
      </c>
      <c r="C8" s="6" t="s">
        <v>205</v>
      </c>
      <c r="D8" s="7" t="s">
        <v>241</v>
      </c>
      <c r="E8" s="6" t="s">
        <v>242</v>
      </c>
      <c r="F8" s="6" t="s">
        <v>243</v>
      </c>
      <c r="J8" s="12" t="s">
        <v>244</v>
      </c>
      <c r="K8">
        <f>COUNTIF('2. ROSC Active'!C2:C75,J8)</f>
        <v>0</v>
      </c>
    </row>
    <row r="9" spans="1:11" ht="47.25" customHeight="1" x14ac:dyDescent="0.2">
      <c r="A9" s="1" t="s">
        <v>245</v>
      </c>
      <c r="B9" s="6" t="s">
        <v>106</v>
      </c>
      <c r="C9" s="6" t="s">
        <v>246</v>
      </c>
      <c r="D9" s="6" t="s">
        <v>247</v>
      </c>
      <c r="E9" s="6" t="s">
        <v>248</v>
      </c>
      <c r="F9" s="10"/>
      <c r="J9" s="12" t="s">
        <v>52</v>
      </c>
      <c r="K9">
        <f>COUNTIF('2. ROSC Active'!C2:C75,J9)</f>
        <v>1</v>
      </c>
    </row>
    <row r="10" spans="1:11" ht="40" customHeight="1" x14ac:dyDescent="0.2">
      <c r="A10" s="1" t="s">
        <v>249</v>
      </c>
      <c r="B10" s="6" t="s">
        <v>250</v>
      </c>
      <c r="C10" s="6" t="s">
        <v>45</v>
      </c>
      <c r="D10" s="6" t="s">
        <v>251</v>
      </c>
      <c r="E10" s="6" t="s">
        <v>77</v>
      </c>
      <c r="F10" s="10"/>
      <c r="J10" s="12" t="s">
        <v>230</v>
      </c>
      <c r="K10">
        <f>COUNTIF('2. ROSC Active'!C2:C75,J10)</f>
        <v>0</v>
      </c>
    </row>
    <row r="11" spans="1:11" ht="54.75" customHeight="1" x14ac:dyDescent="0.2">
      <c r="A11" s="1" t="s">
        <v>252</v>
      </c>
      <c r="B11" s="6" t="s">
        <v>87</v>
      </c>
      <c r="C11" s="6" t="s">
        <v>253</v>
      </c>
      <c r="D11" s="6" t="s">
        <v>254</v>
      </c>
      <c r="E11" s="6" t="s">
        <v>255</v>
      </c>
      <c r="F11" s="6" t="s">
        <v>68</v>
      </c>
      <c r="J11" s="12" t="s">
        <v>62</v>
      </c>
      <c r="K11">
        <f>COUNTIF('2. ROSC Active'!C2:C75,J11)</f>
        <v>2</v>
      </c>
    </row>
    <row r="12" spans="1:11" ht="40" customHeight="1" x14ac:dyDescent="0.2">
      <c r="A12" s="1" t="s">
        <v>256</v>
      </c>
      <c r="B12" s="6" t="s">
        <v>257</v>
      </c>
      <c r="C12" s="6" t="s">
        <v>258</v>
      </c>
      <c r="D12" s="6" t="s">
        <v>259</v>
      </c>
      <c r="E12" s="6" t="s">
        <v>84</v>
      </c>
      <c r="F12" s="10"/>
      <c r="J12" s="12" t="s">
        <v>234</v>
      </c>
      <c r="K12">
        <f>COUNTIF('2. ROSC Active'!C2:C75,J12)</f>
        <v>0</v>
      </c>
    </row>
    <row r="13" spans="1:11" ht="40" customHeight="1" x14ac:dyDescent="0.2">
      <c r="A13" s="1" t="s">
        <v>260</v>
      </c>
      <c r="B13" s="6" t="s">
        <v>261</v>
      </c>
      <c r="C13" s="6" t="s">
        <v>58</v>
      </c>
      <c r="D13" s="6"/>
      <c r="E13" s="6"/>
      <c r="F13" s="10"/>
      <c r="J13" s="12" t="s">
        <v>235</v>
      </c>
      <c r="K13">
        <f>COUNTIF('2. ROSC Active'!C2:C75,J13)</f>
        <v>0</v>
      </c>
    </row>
    <row r="14" spans="1:11" ht="40" customHeight="1" x14ac:dyDescent="0.2">
      <c r="A14" s="1" t="s">
        <v>262</v>
      </c>
      <c r="B14" s="6" t="s">
        <v>214</v>
      </c>
      <c r="C14" s="11" t="s">
        <v>231</v>
      </c>
      <c r="D14" s="6" t="s">
        <v>38</v>
      </c>
      <c r="E14" s="6" t="s">
        <v>244</v>
      </c>
      <c r="F14" s="10"/>
      <c r="J14" s="12" t="s">
        <v>233</v>
      </c>
      <c r="K14">
        <f>COUNTIF('2. ROSC Active'!C2:C75,J14)</f>
        <v>0</v>
      </c>
    </row>
    <row r="15" spans="1:11" ht="40" customHeight="1" x14ac:dyDescent="0.2">
      <c r="A15" s="1" t="s">
        <v>263</v>
      </c>
      <c r="B15" s="6" t="s">
        <v>115</v>
      </c>
      <c r="C15" s="6" t="s">
        <v>74</v>
      </c>
      <c r="D15" s="6"/>
      <c r="E15" s="6"/>
      <c r="F15" s="10"/>
      <c r="J15" s="12" t="s">
        <v>241</v>
      </c>
      <c r="K15">
        <f>COUNTIF('2. ROSC Active'!C2:C75,J15)</f>
        <v>0</v>
      </c>
    </row>
    <row r="16" spans="1:11" ht="40" customHeight="1" x14ac:dyDescent="0.2">
      <c r="A16" s="8" t="s">
        <v>264</v>
      </c>
      <c r="B16" s="7" t="s">
        <v>265</v>
      </c>
      <c r="C16" s="7"/>
      <c r="D16" s="7"/>
      <c r="E16" s="7"/>
      <c r="F16" s="10"/>
      <c r="J16" s="12" t="s">
        <v>205</v>
      </c>
      <c r="K16">
        <f>COUNTIF('2. ROSC Active'!C2:C75,J16)</f>
        <v>0</v>
      </c>
    </row>
    <row r="17" spans="1:11" ht="40" customHeight="1" x14ac:dyDescent="0.2">
      <c r="A17" s="8" t="s">
        <v>266</v>
      </c>
      <c r="B17" s="6" t="s">
        <v>125</v>
      </c>
      <c r="C17" s="6" t="s">
        <v>223</v>
      </c>
      <c r="D17" s="6" t="s">
        <v>228</v>
      </c>
      <c r="E17" s="6"/>
      <c r="F17" s="10"/>
      <c r="J17" s="12" t="s">
        <v>65</v>
      </c>
      <c r="K17">
        <f>COUNTIF('2. ROSC Active'!C2:C75,J17)</f>
        <v>3</v>
      </c>
    </row>
    <row r="18" spans="1:11" x14ac:dyDescent="0.2">
      <c r="J18" s="12" t="s">
        <v>243</v>
      </c>
      <c r="K18">
        <f>COUNTIF('2. ROSC Active'!C2:C75,J18)</f>
        <v>0</v>
      </c>
    </row>
    <row r="19" spans="1:11" x14ac:dyDescent="0.2">
      <c r="J19" s="12" t="s">
        <v>242</v>
      </c>
      <c r="K19">
        <f>COUNTIF('2. ROSC Active'!C2:C75,J19)</f>
        <v>0</v>
      </c>
    </row>
    <row r="20" spans="1:11" x14ac:dyDescent="0.2">
      <c r="J20" s="12" t="s">
        <v>251</v>
      </c>
      <c r="K20">
        <f>COUNTIF('2. ROSC Active'!C2:C75,J20)</f>
        <v>0</v>
      </c>
    </row>
    <row r="21" spans="1:11" x14ac:dyDescent="0.2">
      <c r="J21" s="12" t="s">
        <v>45</v>
      </c>
      <c r="K21">
        <f>COUNTIF('2. ROSC Active'!C2:C75,J21)</f>
        <v>1</v>
      </c>
    </row>
    <row r="22" spans="1:11" x14ac:dyDescent="0.2">
      <c r="J22" s="12" t="s">
        <v>250</v>
      </c>
      <c r="K22">
        <f>COUNTIF('2. ROSC Active'!C2:C75,J22)</f>
        <v>0</v>
      </c>
    </row>
    <row r="23" spans="1:11" x14ac:dyDescent="0.2">
      <c r="J23" s="12" t="s">
        <v>77</v>
      </c>
      <c r="K23">
        <f>COUNTIF('2. ROSC Active'!C2:C75,J23)</f>
        <v>2</v>
      </c>
    </row>
    <row r="24" spans="1:11" x14ac:dyDescent="0.2">
      <c r="J24" s="12" t="s">
        <v>257</v>
      </c>
      <c r="K24">
        <f>COUNTIF('2. ROSC Active'!C2:C75,J24)</f>
        <v>0</v>
      </c>
    </row>
    <row r="25" spans="1:11" x14ac:dyDescent="0.2">
      <c r="J25" s="12" t="s">
        <v>84</v>
      </c>
      <c r="K25">
        <f>COUNTIF('2. ROSC Active'!C2:C75,J25)</f>
        <v>1</v>
      </c>
    </row>
    <row r="26" spans="1:11" x14ac:dyDescent="0.2">
      <c r="J26" s="12" t="s">
        <v>259</v>
      </c>
      <c r="K26">
        <f>COUNTIF('2. ROSC Active'!C2:C75,J26)</f>
        <v>0</v>
      </c>
    </row>
    <row r="27" spans="1:11" x14ac:dyDescent="0.2">
      <c r="J27" s="12" t="s">
        <v>258</v>
      </c>
      <c r="K27">
        <f>COUNTIF('2. ROSC Active'!C2:C75,J27)</f>
        <v>0</v>
      </c>
    </row>
    <row r="28" spans="1:11" x14ac:dyDescent="0.2">
      <c r="J28" s="12" t="s">
        <v>255</v>
      </c>
      <c r="K28">
        <f>COUNTIF('2. ROSC Active'!C2:C75,J28)</f>
        <v>0</v>
      </c>
    </row>
    <row r="29" spans="1:11" x14ac:dyDescent="0.2">
      <c r="J29" s="12" t="s">
        <v>253</v>
      </c>
      <c r="K29">
        <f>COUNTIF('2. ROSC Active'!C2:C75,J29)</f>
        <v>0</v>
      </c>
    </row>
    <row r="30" spans="1:11" x14ac:dyDescent="0.2">
      <c r="J30" s="12" t="s">
        <v>254</v>
      </c>
      <c r="K30">
        <f>COUNTIF('2. ROSC Active'!C2:C75,J30)</f>
        <v>0</v>
      </c>
    </row>
    <row r="31" spans="1:11" x14ac:dyDescent="0.2">
      <c r="J31" s="12" t="s">
        <v>87</v>
      </c>
      <c r="K31">
        <f>COUNTIF('2. ROSC Active'!C2:C75,J31)</f>
        <v>2</v>
      </c>
    </row>
    <row r="32" spans="1:11" x14ac:dyDescent="0.2">
      <c r="J32" s="12" t="s">
        <v>68</v>
      </c>
      <c r="K32">
        <f>COUNTIF('2. ROSC Active'!C2:C75,J32)</f>
        <v>2</v>
      </c>
    </row>
    <row r="33" spans="10:11" x14ac:dyDescent="0.2">
      <c r="J33" s="12" t="s">
        <v>265</v>
      </c>
      <c r="K33">
        <f>COUNTIF('2. ROSC Active'!C2:C75,J33)</f>
        <v>0</v>
      </c>
    </row>
    <row r="34" spans="10:11" x14ac:dyDescent="0.2">
      <c r="J34" s="12" t="s">
        <v>222</v>
      </c>
      <c r="K34">
        <f>COUNTIF('2. ROSC Active'!C2:C75,J34)</f>
        <v>0</v>
      </c>
    </row>
    <row r="35" spans="10:11" x14ac:dyDescent="0.2">
      <c r="J35" s="12" t="s">
        <v>42</v>
      </c>
      <c r="K35">
        <f>COUNTIF('2. ROSC Active'!C2:C75,J35)</f>
        <v>19</v>
      </c>
    </row>
    <row r="36" spans="10:11" x14ac:dyDescent="0.2">
      <c r="J36" s="12" t="s">
        <v>221</v>
      </c>
      <c r="K36">
        <f>COUNTIF('2. ROSC Active'!C2:C75,J36)</f>
        <v>0</v>
      </c>
    </row>
    <row r="37" spans="10:11" x14ac:dyDescent="0.2">
      <c r="J37" s="12" t="s">
        <v>226</v>
      </c>
      <c r="K37">
        <f>COUNTIF('2. ROSC Active'!C2:C75,J37)</f>
        <v>0</v>
      </c>
    </row>
    <row r="38" spans="10:11" x14ac:dyDescent="0.2">
      <c r="J38" s="12" t="s">
        <v>160</v>
      </c>
      <c r="K38">
        <f>COUNTIF('2. ROSC Active'!C2:C75,J38)</f>
        <v>1</v>
      </c>
    </row>
    <row r="39" spans="10:11" x14ac:dyDescent="0.2">
      <c r="J39" s="12" t="s">
        <v>227</v>
      </c>
      <c r="K39">
        <f>COUNTIF('2. ROSC Active'!C2:C75,J39)</f>
        <v>0</v>
      </c>
    </row>
    <row r="40" spans="10:11" x14ac:dyDescent="0.2">
      <c r="J40" s="12" t="s">
        <v>225</v>
      </c>
      <c r="K40">
        <f>COUNTIF('2. ROSC Active'!C2:C75,J40)</f>
        <v>0</v>
      </c>
    </row>
    <row r="41" spans="10:11" x14ac:dyDescent="0.2">
      <c r="J41" s="12" t="s">
        <v>239</v>
      </c>
      <c r="K41">
        <f>COUNTIF('2. ROSC Active'!C2:C75,J41)</f>
        <v>0</v>
      </c>
    </row>
    <row r="42" spans="10:11" x14ac:dyDescent="0.2">
      <c r="J42" s="12" t="s">
        <v>267</v>
      </c>
      <c r="K42">
        <f>COUNTIF('2. ROSC Active'!C2:C75,J42)</f>
        <v>0</v>
      </c>
    </row>
    <row r="43" spans="10:11" x14ac:dyDescent="0.2">
      <c r="J43" s="12" t="s">
        <v>109</v>
      </c>
      <c r="K43">
        <f>COUNTIF('2. ROSC Active'!C2:C75,J43)</f>
        <v>2</v>
      </c>
    </row>
    <row r="44" spans="10:11" x14ac:dyDescent="0.2">
      <c r="J44" s="12" t="s">
        <v>238</v>
      </c>
      <c r="K44">
        <f>COUNTIF('2. ROSC Active'!C2:C75,J44)</f>
        <v>0</v>
      </c>
    </row>
    <row r="45" spans="10:11" x14ac:dyDescent="0.2">
      <c r="J45" s="12" t="s">
        <v>163</v>
      </c>
      <c r="K45">
        <f>COUNTIF('2. ROSC Active'!C2:C75,J45)</f>
        <v>1</v>
      </c>
    </row>
    <row r="46" spans="10:11" x14ac:dyDescent="0.2">
      <c r="J46" s="12" t="s">
        <v>248</v>
      </c>
      <c r="K46">
        <f>COUNTIF('2. ROSC Active'!C2:C75,J46)</f>
        <v>0</v>
      </c>
    </row>
    <row r="47" spans="10:11" x14ac:dyDescent="0.2">
      <c r="J47" s="12" t="s">
        <v>246</v>
      </c>
      <c r="K47">
        <f>COUNTIF('2. ROSC Active'!C2:C75,J47)</f>
        <v>0</v>
      </c>
    </row>
    <row r="48" spans="10:11" x14ac:dyDescent="0.2">
      <c r="J48" s="12" t="s">
        <v>106</v>
      </c>
      <c r="K48">
        <f>COUNTIF('2. ROSC Active'!C2:C75,J48)</f>
        <v>1</v>
      </c>
    </row>
    <row r="49" spans="10:11" x14ac:dyDescent="0.2">
      <c r="J49" s="12" t="s">
        <v>247</v>
      </c>
      <c r="K49">
        <f>COUNTIF('2. ROSC Active'!C2:C75,J49)</f>
        <v>0</v>
      </c>
    </row>
    <row r="50" spans="10:11" x14ac:dyDescent="0.2">
      <c r="J50" s="12" t="s">
        <v>261</v>
      </c>
      <c r="K50">
        <f>COUNTIF('2. ROSC Active'!C2:C75,J50)</f>
        <v>0</v>
      </c>
    </row>
    <row r="51" spans="10:11" x14ac:dyDescent="0.2">
      <c r="J51" s="12" t="s">
        <v>58</v>
      </c>
      <c r="K51">
        <f>COUNTIF('2. ROSC Active'!C2:C75,J51)</f>
        <v>7</v>
      </c>
    </row>
    <row r="52" spans="10:11" x14ac:dyDescent="0.2">
      <c r="J52" s="12" t="s">
        <v>115</v>
      </c>
      <c r="K52">
        <f>COUNTIF('2. ROSC Active'!C2:C75,J52)</f>
        <v>1</v>
      </c>
    </row>
    <row r="53" spans="10:11" x14ac:dyDescent="0.2">
      <c r="J53" s="12" t="s">
        <v>74</v>
      </c>
      <c r="K53">
        <f>COUNTIF('2. ROSC Active'!C2:C75,J53)</f>
        <v>7</v>
      </c>
    </row>
    <row r="55" spans="10:11" x14ac:dyDescent="0.2">
      <c r="J55" s="12" t="s">
        <v>268</v>
      </c>
      <c r="K55">
        <f>SUM(K2:K53)</f>
        <v>74</v>
      </c>
    </row>
    <row r="56" spans="10:11" x14ac:dyDescent="0.2">
      <c r="J56" s="12" t="s">
        <v>269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Quesea, Fran</cp:lastModifiedBy>
  <cp:revision/>
  <dcterms:created xsi:type="dcterms:W3CDTF">2022-05-19T17:55:56Z</dcterms:created>
  <dcterms:modified xsi:type="dcterms:W3CDTF">2023-09-20T21:37:20Z</dcterms:modified>
  <cp:category/>
  <cp:contentStatus/>
</cp:coreProperties>
</file>